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dean\Downloads\"/>
    </mc:Choice>
  </mc:AlternateContent>
  <xr:revisionPtr revIDLastSave="0" documentId="13_ncr:1_{6BAB2730-B890-4148-8BC8-4EB2AD10ADD8}" xr6:coauthVersionLast="47" xr6:coauthVersionMax="47" xr10:uidLastSave="{00000000-0000-0000-0000-000000000000}"/>
  <bookViews>
    <workbookView xWindow="1800" yWindow="1305" windowWidth="21600" windowHeight="11145" xr2:uid="{00000000-000D-0000-FFFF-FFFF00000000}"/>
  </bookViews>
  <sheets>
    <sheet name="Input Data" sheetId="1" r:id="rId1"/>
    <sheet name="Coach" sheetId="2" r:id="rId2"/>
    <sheet name="Game Report" sheetId="3" r:id="rId3"/>
    <sheet name="FrontGameCard" sheetId="4" r:id="rId4"/>
    <sheet name="RefBack" sheetId="5" r:id="rId5"/>
    <sheet name="PA" sheetId="6" r:id="rId6"/>
    <sheet name="PA Back" sheetId="7" r:id="rId7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h80wXxZ2lOmBsrMZp7HuS4Kh/kng=="/>
    </ext>
  </extLst>
</workbook>
</file>

<file path=xl/calcChain.xml><?xml version="1.0" encoding="utf-8"?>
<calcChain xmlns="http://schemas.openxmlformats.org/spreadsheetml/2006/main">
  <c r="N60" i="6" l="1"/>
  <c r="I60" i="6"/>
  <c r="N59" i="6"/>
  <c r="I59" i="6"/>
  <c r="N58" i="6"/>
  <c r="I58" i="6"/>
  <c r="N57" i="6"/>
  <c r="I57" i="6"/>
  <c r="N56" i="6"/>
  <c r="I56" i="6"/>
  <c r="D54" i="6"/>
  <c r="D52" i="6"/>
  <c r="D51" i="6"/>
  <c r="L46" i="5"/>
  <c r="L44" i="5"/>
  <c r="S42" i="5"/>
  <c r="Q42" i="5"/>
  <c r="O42" i="5"/>
  <c r="N42" i="5"/>
  <c r="L42" i="5"/>
  <c r="S41" i="5"/>
  <c r="R41" i="5"/>
  <c r="Q41" i="5"/>
  <c r="P41" i="5"/>
  <c r="O41" i="5"/>
  <c r="N41" i="5"/>
  <c r="L41" i="5"/>
  <c r="L39" i="5"/>
  <c r="L38" i="5"/>
  <c r="U37" i="5"/>
  <c r="T37" i="5"/>
  <c r="S37" i="5"/>
  <c r="Q37" i="5"/>
  <c r="P37" i="5"/>
  <c r="O37" i="5"/>
  <c r="L37" i="5"/>
  <c r="U35" i="5"/>
  <c r="T35" i="5"/>
  <c r="S35" i="5"/>
  <c r="Q35" i="5"/>
  <c r="P35" i="5"/>
  <c r="O35" i="5"/>
  <c r="L35" i="5"/>
  <c r="S34" i="5"/>
  <c r="O34" i="5"/>
  <c r="L34" i="5"/>
  <c r="L26" i="5"/>
  <c r="A26" i="5"/>
  <c r="R25" i="5"/>
  <c r="L25" i="5"/>
  <c r="G25" i="5"/>
  <c r="A25" i="5"/>
  <c r="L22" i="5"/>
  <c r="L20" i="5"/>
  <c r="S18" i="5"/>
  <c r="Q18" i="5"/>
  <c r="O18" i="5"/>
  <c r="N18" i="5"/>
  <c r="L18" i="5"/>
  <c r="S17" i="5"/>
  <c r="R17" i="5"/>
  <c r="Q17" i="5"/>
  <c r="P17" i="5"/>
  <c r="O17" i="5"/>
  <c r="N17" i="5"/>
  <c r="L17" i="5"/>
  <c r="L15" i="5"/>
  <c r="L14" i="5"/>
  <c r="U13" i="5"/>
  <c r="T13" i="5"/>
  <c r="S13" i="5"/>
  <c r="Q13" i="5"/>
  <c r="P13" i="5"/>
  <c r="O13" i="5"/>
  <c r="L13" i="5"/>
  <c r="U11" i="5"/>
  <c r="T11" i="5"/>
  <c r="S11" i="5"/>
  <c r="Q11" i="5"/>
  <c r="P11" i="5"/>
  <c r="O11" i="5"/>
  <c r="L11" i="5"/>
  <c r="S10" i="5"/>
  <c r="O10" i="5"/>
  <c r="L10" i="5"/>
  <c r="L2" i="5"/>
  <c r="A2" i="5"/>
  <c r="R1" i="5"/>
  <c r="L1" i="5"/>
  <c r="G1" i="5"/>
  <c r="A1" i="5"/>
  <c r="S45" i="4"/>
  <c r="S44" i="4"/>
  <c r="R33" i="4"/>
  <c r="M33" i="4"/>
  <c r="R32" i="4"/>
  <c r="M32" i="4"/>
  <c r="R31" i="4"/>
  <c r="M31" i="4"/>
  <c r="R30" i="4"/>
  <c r="M30" i="4"/>
  <c r="R29" i="4"/>
  <c r="M29" i="4"/>
  <c r="L26" i="4"/>
  <c r="L25" i="4"/>
  <c r="L24" i="4"/>
  <c r="S22" i="4"/>
  <c r="R10" i="4"/>
  <c r="M10" i="4"/>
  <c r="R9" i="4"/>
  <c r="M9" i="4"/>
  <c r="R8" i="4"/>
  <c r="M8" i="4"/>
  <c r="R7" i="4"/>
  <c r="M7" i="4"/>
  <c r="R6" i="4"/>
  <c r="M6" i="4"/>
  <c r="L5" i="4"/>
  <c r="L28" i="4" s="1"/>
  <c r="L3" i="4"/>
  <c r="L2" i="4"/>
  <c r="L1" i="4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F16" i="3"/>
  <c r="C14" i="3"/>
  <c r="H11" i="3"/>
  <c r="F11" i="3"/>
  <c r="B11" i="3"/>
  <c r="H10" i="3"/>
  <c r="F10" i="3"/>
  <c r="B10" i="3"/>
  <c r="H9" i="3"/>
  <c r="F9" i="3"/>
  <c r="H8" i="3"/>
  <c r="F8" i="3"/>
  <c r="B8" i="3"/>
  <c r="H7" i="3"/>
  <c r="F7" i="3"/>
  <c r="B7" i="3"/>
  <c r="G36" i="2"/>
  <c r="A36" i="2"/>
  <c r="G35" i="2"/>
  <c r="G34" i="2"/>
  <c r="A34" i="2"/>
  <c r="G33" i="2"/>
  <c r="G32" i="2"/>
  <c r="A32" i="2"/>
  <c r="G31" i="2"/>
  <c r="A31" i="2"/>
  <c r="G30" i="2"/>
  <c r="A30" i="2"/>
  <c r="G28" i="2"/>
  <c r="G27" i="2"/>
  <c r="A27" i="2"/>
  <c r="G26" i="2"/>
  <c r="A26" i="2"/>
  <c r="N20" i="2"/>
  <c r="G17" i="2"/>
  <c r="A17" i="2"/>
  <c r="G16" i="2"/>
  <c r="G15" i="2"/>
  <c r="A15" i="2"/>
  <c r="G14" i="2"/>
  <c r="G13" i="2"/>
  <c r="A13" i="2"/>
  <c r="G12" i="2"/>
  <c r="A12" i="2"/>
  <c r="G11" i="2"/>
  <c r="A11" i="2"/>
  <c r="G9" i="2"/>
  <c r="G8" i="2"/>
  <c r="A8" i="2"/>
  <c r="G7" i="2"/>
  <c r="A7" i="2"/>
  <c r="N2" i="2"/>
  <c r="N21" i="2" s="1"/>
  <c r="N1" i="2"/>
</calcChain>
</file>

<file path=xl/sharedStrings.xml><?xml version="1.0" encoding="utf-8"?>
<sst xmlns="http://schemas.openxmlformats.org/spreadsheetml/2006/main" count="388" uniqueCount="164">
  <si>
    <t>CKFOA 5-Man Whole-Game Package</t>
  </si>
  <si>
    <t>Game Cards, Coaches Cards, PA Cards, Individual Game Reports</t>
  </si>
  <si>
    <t>BACKGROUND INFORMATION</t>
  </si>
  <si>
    <t>Central Kentucky Foootball Officials Association</t>
  </si>
  <si>
    <t>Change Cells in</t>
  </si>
  <si>
    <t>Blue</t>
  </si>
  <si>
    <t>Position</t>
  </si>
  <si>
    <t>Name</t>
  </si>
  <si>
    <t>KHSAA</t>
  </si>
  <si>
    <t>Referee</t>
  </si>
  <si>
    <t>Haywood Ferguson</t>
  </si>
  <si>
    <t>Please share your entire game or selected plays on HUDL.  Our officiating "team" is called Central Kentucky Football Officials Association.</t>
  </si>
  <si>
    <t>Game Report</t>
  </si>
  <si>
    <t>Start Time:   _________</t>
  </si>
  <si>
    <t>Notes for those using this form:</t>
  </si>
  <si>
    <t>Umpire</t>
  </si>
  <si>
    <t>Scot Allison</t>
  </si>
  <si>
    <t>Game Officials:</t>
  </si>
  <si>
    <t>Head Linesman</t>
  </si>
  <si>
    <t>Robert Dickinson</t>
  </si>
  <si>
    <t>1.  If you don't know the teams' colors, just leave them</t>
  </si>
  <si>
    <t>Line Judge</t>
  </si>
  <si>
    <t>Edward Ross</t>
  </si>
  <si>
    <t>Date:</t>
  </si>
  <si>
    <t xml:space="preserve">     blank.</t>
  </si>
  <si>
    <t>Back Judge</t>
  </si>
  <si>
    <t>End Time:    _________</t>
  </si>
  <si>
    <t>Marquell Cooper</t>
  </si>
  <si>
    <t>Date and Time</t>
  </si>
  <si>
    <t xml:space="preserve">     </t>
  </si>
  <si>
    <t>2.  FrontGameCard and BackGameCard are set up</t>
  </si>
  <si>
    <t xml:space="preserve">     for you to run one side through the printer, then</t>
  </si>
  <si>
    <t>Day:</t>
  </si>
  <si>
    <t>Total Time:  _________</t>
  </si>
  <si>
    <t>Date</t>
  </si>
  <si>
    <t>9/27/2019</t>
  </si>
  <si>
    <t>Home:</t>
  </si>
  <si>
    <t>Score:  ______</t>
  </si>
  <si>
    <t xml:space="preserve">     the other, then cut</t>
  </si>
  <si>
    <t>Day of the Week</t>
  </si>
  <si>
    <t>Friday</t>
  </si>
  <si>
    <t>Visitor:</t>
  </si>
  <si>
    <t>Time</t>
  </si>
  <si>
    <t>Stadium</t>
  </si>
  <si>
    <t>Home Team</t>
  </si>
  <si>
    <t>Berea Community HS</t>
  </si>
  <si>
    <t>Classification</t>
  </si>
  <si>
    <t>1st Half</t>
  </si>
  <si>
    <t>Game Played At:</t>
  </si>
  <si>
    <t>Conference</t>
  </si>
  <si>
    <t>CKFOA</t>
  </si>
  <si>
    <t>Game Assigned by:</t>
  </si>
  <si>
    <t>Overtime:</t>
  </si>
  <si>
    <t>2nd Half</t>
  </si>
  <si>
    <t>Home Mascot</t>
  </si>
  <si>
    <t>Pirates</t>
  </si>
  <si>
    <t>Home Coach</t>
  </si>
  <si>
    <t>Visiting Team</t>
  </si>
  <si>
    <t>Sayre High School</t>
  </si>
  <si>
    <t>Visiting Mascot</t>
  </si>
  <si>
    <t>Spartans</t>
  </si>
  <si>
    <t>Visiting Coach</t>
  </si>
  <si>
    <t>Home Team (short)</t>
  </si>
  <si>
    <t>Explanation</t>
  </si>
  <si>
    <t>Home Uniform Color</t>
  </si>
  <si>
    <t>Put a short form here because the boxes for team names on the game cards are short.</t>
  </si>
  <si>
    <t>Visiting Team (short)</t>
  </si>
  <si>
    <t>Visiting Uniform Color</t>
  </si>
  <si>
    <t>Yes   or   No</t>
  </si>
  <si>
    <t>OT Periods:  _____</t>
  </si>
  <si>
    <t>Commissioner Phone 1</t>
  </si>
  <si>
    <t/>
  </si>
  <si>
    <t>Julian Tackett, Commissioner</t>
  </si>
  <si>
    <t>Commissioner Phone 2</t>
  </si>
  <si>
    <t>Commissioner E-mail</t>
  </si>
  <si>
    <t>Officials Supervisor</t>
  </si>
  <si>
    <t>Keith Morgan</t>
  </si>
  <si>
    <t>Supervisor Phone 1</t>
  </si>
  <si>
    <t>Supervisor Phone 2</t>
  </si>
  <si>
    <t>Supervisor E-mail</t>
  </si>
  <si>
    <t>Accept/</t>
  </si>
  <si>
    <t>Quarter</t>
  </si>
  <si>
    <t>Team</t>
  </si>
  <si>
    <t>Foul Called</t>
  </si>
  <si>
    <t>Off / Def</t>
  </si>
  <si>
    <t>Player</t>
  </si>
  <si>
    <t>Decline/</t>
  </si>
  <si>
    <t>Officials Calling</t>
  </si>
  <si>
    <t>Remaining</t>
  </si>
  <si>
    <t>Kick / Rec</t>
  </si>
  <si>
    <t>Number</t>
  </si>
  <si>
    <t>Penalties</t>
  </si>
  <si>
    <t>Offset</t>
  </si>
  <si>
    <t>(Position)</t>
  </si>
  <si>
    <t>1  2  3  4  OT</t>
  </si>
  <si>
    <t>O      D               K      R</t>
  </si>
  <si>
    <t>A   D   O</t>
  </si>
  <si>
    <t>R     U     HL     LJ     BJ</t>
  </si>
  <si>
    <t>Q</t>
  </si>
  <si>
    <t>Penalty</t>
  </si>
  <si>
    <t>O/D/K/R</t>
  </si>
  <si>
    <t>No.</t>
  </si>
  <si>
    <t>A/D/O</t>
  </si>
  <si>
    <t>Captains</t>
  </si>
  <si>
    <t>QB</t>
  </si>
  <si>
    <t>R/L</t>
  </si>
  <si>
    <t>Ball Locations at Ends of Quarters:</t>
  </si>
  <si>
    <t>K</t>
  </si>
  <si>
    <t>Down</t>
  </si>
  <si>
    <t>Distance</t>
  </si>
  <si>
    <t>Ball on</t>
  </si>
  <si>
    <t>1st Qtr.</t>
  </si>
  <si>
    <t>I  O</t>
  </si>
  <si>
    <t>3rd Qtr.</t>
  </si>
  <si>
    <t>First Half</t>
  </si>
  <si>
    <t>Second Half</t>
  </si>
  <si>
    <t>Outs</t>
  </si>
  <si>
    <t>Period</t>
  </si>
  <si>
    <t>1  2</t>
  </si>
  <si>
    <t>3  4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</si>
  <si>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</si>
  <si>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</si>
  <si>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</si>
  <si>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</si>
  <si>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</si>
  <si>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</si>
  <si>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</si>
  <si>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</si>
  <si>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</si>
  <si>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</si>
  <si>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Score</t>
  </si>
  <si>
    <t>1.</t>
  </si>
  <si>
    <t>Quarters: Four quarters with a duration of 12 minutes.</t>
  </si>
  <si>
    <t xml:space="preserve">2. </t>
  </si>
  <si>
    <t>Intermission: 1 minute between quarters for changing goals.</t>
  </si>
  <si>
    <t>3.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</si>
  <si>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</si>
  <si>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4.</t>
  </si>
  <si>
    <t>Mandatory Warm-up Period: 3 Minutes. Immediately after halftime concludes, reset and start the clock.</t>
  </si>
  <si>
    <t>5.</t>
  </si>
  <si>
    <t>Charged Time-outs: All Time-outs are 1 minute.</t>
  </si>
  <si>
    <t>6.</t>
  </si>
  <si>
    <t>The REFEREE is responsible for starting the game clock.</t>
  </si>
  <si>
    <t>7.</t>
  </si>
  <si>
    <t>ALL OFFICIALS are responsible for stopping the clock.</t>
  </si>
  <si>
    <t>8.</t>
  </si>
  <si>
    <t>NEW RULE (2017): When a penalty is accepted with less than two minutes remaining in either half, the offended team will have the option to start the game clock on the snap.</t>
  </si>
  <si>
    <t>9.</t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</si>
  <si>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</si>
  <si>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</si>
  <si>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t>a. Time-out</t>
  </si>
  <si>
    <t>b. Injury</t>
  </si>
  <si>
    <t>c. After a Successful Scoring Play</t>
  </si>
  <si>
    <t>d. First Down Measurement</t>
  </si>
  <si>
    <t>e. Penalty Enforcement</t>
  </si>
  <si>
    <t>f. Coach-Referee Conference</t>
  </si>
  <si>
    <t>g. Unusual Delay Specified by the Referee</t>
  </si>
  <si>
    <t>h. After a Scoring Play</t>
  </si>
  <si>
    <t>i. Clock Malfunction</t>
  </si>
  <si>
    <t>10.</t>
  </si>
  <si>
    <t>2020                                                                        Timing Instructions</t>
  </si>
  <si>
    <t>40/25 Play clock operation- See additional hand out</t>
  </si>
  <si>
    <t>Commissioner:</t>
  </si>
  <si>
    <t>Julian Tackett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</si>
</sst>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"/>
    <numFmt numFmtId="165" formatCode="[$-409]h:mm\ AM/PM"/>
  </numFmts>
  <fonts count="3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8"/>
      <color theme="1"/>
      <name val="Arial"/>
      <family val="2"/>
    </font>
    <font>
      <sz val="10"/>
      <color rgb="FF0000FF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i/>
      <u/>
      <sz val="10"/>
      <color rgb="FFE36C09"/>
      <name val="Arial"/>
      <family val="2"/>
    </font>
    <font>
      <sz val="10"/>
      <color rgb="FFE36C09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24"/>
      <color theme="1"/>
      <name val="Engravers MT"/>
      <family val="1"/>
    </font>
    <font>
      <b/>
      <i/>
      <sz val="12"/>
      <color theme="1"/>
      <name val="Rockwell"/>
      <family val="1"/>
    </font>
    <font>
      <b/>
      <i/>
      <sz val="10"/>
      <color theme="1"/>
      <name val="Arial"/>
      <family val="2"/>
    </font>
    <font>
      <i/>
      <sz val="14"/>
      <color theme="1"/>
      <name val="Arial"/>
      <family val="2"/>
    </font>
    <font>
      <sz val="8"/>
      <color rgb="FF444444"/>
      <name val="Verdana"/>
      <family val="2"/>
    </font>
    <font>
      <sz val="11"/>
      <color theme="1"/>
      <name val="Arial"/>
      <family val="2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2" fillId="3" borderId="12" xfId="0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8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4" fillId="3" borderId="16" xfId="0" applyFont="1" applyFill="1" applyBorder="1" applyAlignment="1"/>
    <xf numFmtId="0" fontId="15" fillId="0" borderId="0" xfId="0" applyFont="1"/>
    <xf numFmtId="0" fontId="14" fillId="0" borderId="0" xfId="0" applyFont="1"/>
    <xf numFmtId="0" fontId="1" fillId="4" borderId="15" xfId="0" applyFont="1" applyFill="1" applyBorder="1"/>
    <xf numFmtId="0" fontId="2" fillId="4" borderId="15" xfId="0" applyFont="1" applyFill="1" applyBorder="1"/>
    <xf numFmtId="0" fontId="16" fillId="0" borderId="0" xfId="0" applyFont="1"/>
    <xf numFmtId="0" fontId="5" fillId="0" borderId="19" xfId="0" applyFont="1" applyBorder="1"/>
    <xf numFmtId="0" fontId="17" fillId="0" borderId="20" xfId="0" applyFont="1" applyBorder="1"/>
    <xf numFmtId="0" fontId="17" fillId="0" borderId="21" xfId="0" applyFont="1" applyBorder="1"/>
    <xf numFmtId="0" fontId="2" fillId="0" borderId="5" xfId="0" applyFont="1" applyBorder="1"/>
    <xf numFmtId="14" fontId="16" fillId="0" borderId="0" xfId="0" applyNumberFormat="1" applyFont="1"/>
    <xf numFmtId="0" fontId="2" fillId="0" borderId="22" xfId="0" applyFont="1" applyBorder="1"/>
    <xf numFmtId="0" fontId="2" fillId="5" borderId="23" xfId="0" applyFont="1" applyFill="1" applyBorder="1"/>
    <xf numFmtId="0" fontId="2" fillId="5" borderId="24" xfId="0" applyFont="1" applyFill="1" applyBorder="1"/>
    <xf numFmtId="0" fontId="3" fillId="5" borderId="24" xfId="0" applyFont="1" applyFill="1" applyBorder="1"/>
    <xf numFmtId="0" fontId="2" fillId="5" borderId="25" xfId="0" applyFont="1" applyFill="1" applyBorder="1"/>
    <xf numFmtId="0" fontId="2" fillId="0" borderId="26" xfId="0" applyFont="1" applyBorder="1"/>
    <xf numFmtId="0" fontId="2" fillId="0" borderId="17" xfId="0" applyFont="1" applyBorder="1"/>
    <xf numFmtId="0" fontId="3" fillId="0" borderId="17" xfId="0" applyFont="1" applyBorder="1"/>
    <xf numFmtId="0" fontId="14" fillId="3" borderId="27" xfId="0" applyFont="1" applyFill="1" applyBorder="1" applyAlignment="1"/>
    <xf numFmtId="0" fontId="2" fillId="0" borderId="18" xfId="0" applyFont="1" applyBorder="1"/>
    <xf numFmtId="0" fontId="17" fillId="0" borderId="8" xfId="0" applyFont="1" applyBorder="1"/>
    <xf numFmtId="0" fontId="2" fillId="6" borderId="28" xfId="0" applyFont="1" applyFill="1" applyBorder="1"/>
    <xf numFmtId="0" fontId="17" fillId="0" borderId="0" xfId="0" applyFont="1"/>
    <xf numFmtId="0" fontId="2" fillId="6" borderId="15" xfId="0" applyFont="1" applyFill="1" applyBorder="1"/>
    <xf numFmtId="0" fontId="17" fillId="0" borderId="13" xfId="0" applyFont="1" applyBorder="1"/>
    <xf numFmtId="0" fontId="3" fillId="6" borderId="15" xfId="0" applyFont="1" applyFill="1" applyBorder="1"/>
    <xf numFmtId="0" fontId="2" fillId="6" borderId="29" xfId="0" applyFont="1" applyFill="1" applyBorder="1"/>
    <xf numFmtId="49" fontId="14" fillId="3" borderId="12" xfId="0" applyNumberFormat="1" applyFont="1" applyFill="1" applyBorder="1" applyAlignment="1"/>
    <xf numFmtId="0" fontId="16" fillId="0" borderId="0" xfId="0" applyFont="1" applyAlignment="1">
      <alignment horizontal="left"/>
    </xf>
    <xf numFmtId="0" fontId="14" fillId="3" borderId="16" xfId="0" applyFont="1" applyFill="1" applyBorder="1"/>
    <xf numFmtId="164" fontId="14" fillId="3" borderId="16" xfId="0" applyNumberFormat="1" applyFont="1" applyFill="1" applyBorder="1" applyAlignment="1"/>
    <xf numFmtId="0" fontId="2" fillId="0" borderId="19" xfId="0" applyFont="1" applyBorder="1"/>
    <xf numFmtId="0" fontId="2" fillId="0" borderId="20" xfId="0" applyFont="1" applyBorder="1"/>
    <xf numFmtId="0" fontId="17" fillId="0" borderId="26" xfId="0" applyFont="1" applyBorder="1"/>
    <xf numFmtId="0" fontId="3" fillId="0" borderId="20" xfId="0" applyFont="1" applyBorder="1"/>
    <xf numFmtId="0" fontId="2" fillId="7" borderId="15" xfId="0" applyFont="1" applyFill="1" applyBorder="1"/>
    <xf numFmtId="0" fontId="17" fillId="0" borderId="17" xfId="0" applyFont="1" applyBorder="1"/>
    <xf numFmtId="0" fontId="2" fillId="0" borderId="21" xfId="0" applyFont="1" applyBorder="1"/>
    <xf numFmtId="0" fontId="2" fillId="0" borderId="0" xfId="0" applyFont="1" applyAlignment="1">
      <alignment vertical="center"/>
    </xf>
    <xf numFmtId="0" fontId="17" fillId="0" borderId="18" xfId="0" applyFont="1" applyBorder="1"/>
    <xf numFmtId="0" fontId="10" fillId="5" borderId="30" xfId="0" applyFont="1" applyFill="1" applyBorder="1"/>
    <xf numFmtId="0" fontId="15" fillId="0" borderId="0" xfId="0" applyFont="1" applyAlignment="1">
      <alignment horizontal="left"/>
    </xf>
    <xf numFmtId="0" fontId="17" fillId="5" borderId="24" xfId="0" applyFont="1" applyFill="1" applyBorder="1"/>
    <xf numFmtId="0" fontId="1" fillId="5" borderId="24" xfId="0" applyFont="1" applyFill="1" applyBorder="1"/>
    <xf numFmtId="0" fontId="14" fillId="3" borderId="27" xfId="0" applyFont="1" applyFill="1" applyBorder="1"/>
    <xf numFmtId="0" fontId="1" fillId="5" borderId="25" xfId="0" applyFont="1" applyFill="1" applyBorder="1"/>
    <xf numFmtId="0" fontId="14" fillId="3" borderId="12" xfId="0" applyFont="1" applyFill="1" applyBorder="1" applyAlignment="1"/>
    <xf numFmtId="0" fontId="14" fillId="3" borderId="12" xfId="0" applyFont="1" applyFill="1" applyBorder="1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vertical="center"/>
    </xf>
    <xf numFmtId="0" fontId="14" fillId="3" borderId="16" xfId="0" quotePrefix="1" applyFont="1" applyFill="1" applyBorder="1"/>
    <xf numFmtId="0" fontId="17" fillId="0" borderId="31" xfId="0" applyFont="1" applyBorder="1" applyAlignment="1">
      <alignment horizontal="center" vertical="center"/>
    </xf>
    <xf numFmtId="0" fontId="20" fillId="3" borderId="16" xfId="0" applyFont="1" applyFill="1" applyBorder="1"/>
    <xf numFmtId="0" fontId="10" fillId="8" borderId="30" xfId="0" applyFont="1" applyFill="1" applyBorder="1"/>
    <xf numFmtId="0" fontId="21" fillId="3" borderId="27" xfId="0" applyFont="1" applyFill="1" applyBorder="1"/>
    <xf numFmtId="0" fontId="2" fillId="8" borderId="23" xfId="0" applyFont="1" applyFill="1" applyBorder="1"/>
    <xf numFmtId="0" fontId="17" fillId="0" borderId="2" xfId="0" applyFont="1" applyBorder="1" applyAlignment="1">
      <alignment horizontal="center" vertical="center"/>
    </xf>
    <xf numFmtId="0" fontId="17" fillId="8" borderId="24" xfId="0" applyFont="1" applyFill="1" applyBorder="1"/>
    <xf numFmtId="0" fontId="17" fillId="0" borderId="1" xfId="0" applyFont="1" applyBorder="1" applyAlignment="1">
      <alignment horizontal="center" vertical="center"/>
    </xf>
    <xf numFmtId="0" fontId="1" fillId="8" borderId="24" xfId="0" applyFont="1" applyFill="1" applyBorder="1"/>
    <xf numFmtId="0" fontId="17" fillId="0" borderId="5" xfId="0" applyFont="1" applyBorder="1" applyAlignment="1">
      <alignment horizontal="center" vertical="center"/>
    </xf>
    <xf numFmtId="0" fontId="1" fillId="8" borderId="25" xfId="0" applyFont="1" applyFill="1" applyBorder="1"/>
    <xf numFmtId="0" fontId="17" fillId="0" borderId="32" xfId="0" applyFont="1" applyBorder="1" applyAlignment="1">
      <alignment horizontal="center" vertical="center"/>
    </xf>
    <xf numFmtId="0" fontId="10" fillId="0" borderId="30" xfId="0" applyFont="1" applyBorder="1"/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/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5" borderId="34" xfId="0" applyFont="1" applyFill="1" applyBorder="1"/>
    <xf numFmtId="0" fontId="6" fillId="0" borderId="30" xfId="0" applyFont="1" applyBorder="1" applyAlignment="1">
      <alignment horizontal="center" wrapText="1"/>
    </xf>
    <xf numFmtId="0" fontId="1" fillId="5" borderId="35" xfId="0" applyFont="1" applyFill="1" applyBorder="1"/>
    <xf numFmtId="0" fontId="6" fillId="0" borderId="30" xfId="0" applyFont="1" applyBorder="1" applyAlignment="1">
      <alignment horizontal="center"/>
    </xf>
    <xf numFmtId="0" fontId="2" fillId="5" borderId="35" xfId="0" applyFont="1" applyFill="1" applyBorder="1"/>
    <xf numFmtId="0" fontId="17" fillId="5" borderId="35" xfId="0" applyFont="1" applyFill="1" applyBorder="1"/>
    <xf numFmtId="0" fontId="6" fillId="0" borderId="30" xfId="0" applyFont="1" applyBorder="1" applyAlignment="1">
      <alignment horizontal="center" vertical="center" wrapText="1"/>
    </xf>
    <xf numFmtId="0" fontId="1" fillId="5" borderId="36" xfId="0" applyFont="1" applyFill="1" applyBorder="1"/>
    <xf numFmtId="0" fontId="6" fillId="0" borderId="30" xfId="0" applyFont="1" applyBorder="1" applyAlignment="1">
      <alignment horizontal="center" vertical="center"/>
    </xf>
    <xf numFmtId="0" fontId="22" fillId="0" borderId="0" xfId="0" applyFont="1"/>
    <xf numFmtId="0" fontId="6" fillId="9" borderId="30" xfId="0" applyFont="1" applyFill="1" applyBorder="1" applyAlignment="1">
      <alignment horizontal="center" wrapText="1"/>
    </xf>
    <xf numFmtId="0" fontId="6" fillId="9" borderId="30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6" borderId="23" xfId="0" applyFont="1" applyFill="1" applyBorder="1"/>
    <xf numFmtId="0" fontId="2" fillId="6" borderId="24" xfId="0" applyFont="1" applyFill="1" applyBorder="1"/>
    <xf numFmtId="0" fontId="3" fillId="6" borderId="24" xfId="0" applyFont="1" applyFill="1" applyBorder="1"/>
    <xf numFmtId="0" fontId="6" fillId="9" borderId="30" xfId="0" applyFont="1" applyFill="1" applyBorder="1" applyAlignment="1">
      <alignment horizontal="center" vertical="center"/>
    </xf>
    <xf numFmtId="0" fontId="2" fillId="6" borderId="25" xfId="0" applyFont="1" applyFill="1" applyBorder="1"/>
    <xf numFmtId="0" fontId="22" fillId="0" borderId="31" xfId="0" applyFont="1" applyBorder="1"/>
    <xf numFmtId="0" fontId="22" fillId="0" borderId="1" xfId="0" applyFont="1" applyBorder="1"/>
    <xf numFmtId="0" fontId="22" fillId="0" borderId="5" xfId="0" applyFont="1" applyBorder="1"/>
    <xf numFmtId="0" fontId="23" fillId="0" borderId="30" xfId="0" applyFont="1" applyBorder="1"/>
    <xf numFmtId="0" fontId="22" fillId="0" borderId="32" xfId="0" applyFont="1" applyBorder="1"/>
    <xf numFmtId="0" fontId="22" fillId="0" borderId="8" xfId="0" applyFont="1" applyBorder="1"/>
    <xf numFmtId="0" fontId="22" fillId="0" borderId="13" xfId="0" applyFont="1" applyBorder="1"/>
    <xf numFmtId="0" fontId="22" fillId="0" borderId="0" xfId="0" applyFont="1" applyAlignment="1">
      <alignment horizontal="center"/>
    </xf>
    <xf numFmtId="0" fontId="22" fillId="0" borderId="2" xfId="0" applyFont="1" applyBorder="1"/>
    <xf numFmtId="0" fontId="22" fillId="0" borderId="33" xfId="0" applyFont="1" applyBorder="1"/>
    <xf numFmtId="0" fontId="22" fillId="0" borderId="26" xfId="0" applyFont="1" applyBorder="1"/>
    <xf numFmtId="0" fontId="22" fillId="0" borderId="18" xfId="0" applyFont="1" applyBorder="1"/>
    <xf numFmtId="0" fontId="1" fillId="0" borderId="20" xfId="0" applyFont="1" applyBorder="1"/>
    <xf numFmtId="0" fontId="22" fillId="10" borderId="45" xfId="0" applyFont="1" applyFill="1" applyBorder="1"/>
    <xf numFmtId="0" fontId="22" fillId="10" borderId="15" xfId="0" applyFont="1" applyFill="1" applyBorder="1"/>
    <xf numFmtId="0" fontId="1" fillId="0" borderId="21" xfId="0" applyFont="1" applyBorder="1"/>
    <xf numFmtId="0" fontId="22" fillId="10" borderId="16" xfId="0" applyFont="1" applyFill="1" applyBorder="1"/>
    <xf numFmtId="0" fontId="4" fillId="0" borderId="0" xfId="0" applyFont="1" applyAlignment="1">
      <alignment horizontal="center"/>
    </xf>
    <xf numFmtId="0" fontId="22" fillId="10" borderId="46" xfId="0" applyFont="1" applyFill="1" applyBorder="1"/>
    <xf numFmtId="0" fontId="22" fillId="10" borderId="47" xfId="0" applyFont="1" applyFill="1" applyBorder="1"/>
    <xf numFmtId="0" fontId="22" fillId="10" borderId="27" xfId="0" applyFont="1" applyFill="1" applyBorder="1"/>
    <xf numFmtId="0" fontId="22" fillId="7" borderId="15" xfId="0" applyFont="1" applyFill="1" applyBorder="1"/>
    <xf numFmtId="0" fontId="6" fillId="11" borderId="48" xfId="0" applyFont="1" applyFill="1" applyBorder="1" applyAlignment="1">
      <alignment vertical="center"/>
    </xf>
    <xf numFmtId="0" fontId="22" fillId="11" borderId="49" xfId="0" applyFont="1" applyFill="1" applyBorder="1" applyAlignment="1">
      <alignment vertical="center"/>
    </xf>
    <xf numFmtId="0" fontId="22" fillId="11" borderId="1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11" borderId="46" xfId="0" applyFont="1" applyFill="1" applyBorder="1" applyAlignment="1">
      <alignment vertical="center"/>
    </xf>
    <xf numFmtId="0" fontId="22" fillId="11" borderId="47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" fillId="11" borderId="47" xfId="0" applyFont="1" applyFill="1" applyBorder="1"/>
    <xf numFmtId="0" fontId="22" fillId="11" borderId="27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10" fillId="12" borderId="45" xfId="0" applyFont="1" applyFill="1" applyBorder="1"/>
    <xf numFmtId="0" fontId="22" fillId="12" borderId="15" xfId="0" applyFont="1" applyFill="1" applyBorder="1"/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" fillId="12" borderId="45" xfId="0" applyFont="1" applyFill="1" applyBorder="1" applyAlignment="1">
      <alignment horizontal="left"/>
    </xf>
    <xf numFmtId="0" fontId="22" fillId="12" borderId="23" xfId="0" applyFont="1" applyFill="1" applyBorder="1"/>
    <xf numFmtId="0" fontId="22" fillId="12" borderId="25" xfId="0" applyFont="1" applyFill="1" applyBorder="1"/>
    <xf numFmtId="0" fontId="1" fillId="12" borderId="25" xfId="0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22" fillId="12" borderId="56" xfId="0" applyFont="1" applyFill="1" applyBorder="1"/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" fillId="12" borderId="46" xfId="0" applyFont="1" applyFill="1" applyBorder="1" applyAlignment="1">
      <alignment horizontal="left"/>
    </xf>
    <xf numFmtId="0" fontId="22" fillId="12" borderId="47" xfId="0" applyFont="1" applyFill="1" applyBorder="1"/>
    <xf numFmtId="0" fontId="22" fillId="0" borderId="57" xfId="0" applyFont="1" applyBorder="1" applyAlignment="1">
      <alignment vertical="center"/>
    </xf>
    <xf numFmtId="0" fontId="22" fillId="12" borderId="58" xfId="0" applyFont="1" applyFill="1" applyBorder="1"/>
    <xf numFmtId="0" fontId="22" fillId="12" borderId="59" xfId="0" applyFont="1" applyFill="1" applyBorder="1"/>
    <xf numFmtId="0" fontId="1" fillId="12" borderId="59" xfId="0" applyFont="1" applyFill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12" borderId="27" xfId="0" applyFont="1" applyFill="1" applyBorder="1"/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22" fillId="11" borderId="15" xfId="0" applyFont="1" applyFill="1" applyBorder="1" applyAlignment="1">
      <alignment vertical="center"/>
    </xf>
    <xf numFmtId="0" fontId="22" fillId="11" borderId="69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71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 vertical="center"/>
    </xf>
    <xf numFmtId="0" fontId="15" fillId="0" borderId="8" xfId="0" applyFont="1" applyBorder="1"/>
    <xf numFmtId="0" fontId="2" fillId="0" borderId="13" xfId="0" applyFont="1" applyBorder="1"/>
    <xf numFmtId="0" fontId="22" fillId="11" borderId="30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9" fillId="0" borderId="0" xfId="0" applyFont="1"/>
    <xf numFmtId="0" fontId="15" fillId="0" borderId="17" xfId="0" applyFont="1" applyBorder="1"/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49" fontId="32" fillId="0" borderId="0" xfId="0" applyNumberFormat="1" applyFont="1"/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top"/>
    </xf>
    <xf numFmtId="0" fontId="19" fillId="0" borderId="14" xfId="0" applyFont="1" applyBorder="1" applyAlignment="1">
      <alignment horizontal="left" wrapText="1"/>
    </xf>
    <xf numFmtId="0" fontId="0" fillId="0" borderId="0" xfId="0" applyFont="1" applyAlignment="1"/>
    <xf numFmtId="0" fontId="9" fillId="0" borderId="14" xfId="0" applyFont="1" applyBorder="1"/>
    <xf numFmtId="0" fontId="10" fillId="0" borderId="0" xfId="0" applyFont="1" applyAlignment="1">
      <alignment horizontal="center" vertical="center" wrapText="1"/>
    </xf>
    <xf numFmtId="0" fontId="9" fillId="0" borderId="13" xfId="0" applyFont="1" applyBorder="1"/>
    <xf numFmtId="0" fontId="9" fillId="0" borderId="17" xfId="0" applyFont="1" applyBorder="1"/>
    <xf numFmtId="0" fontId="9" fillId="0" borderId="18" xfId="0" applyFont="1" applyBorder="1"/>
    <xf numFmtId="0" fontId="2" fillId="5" borderId="1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5" xfId="0" applyFont="1" applyBorder="1"/>
    <xf numFmtId="0" fontId="9" fillId="0" borderId="26" xfId="0" applyFont="1" applyBorder="1"/>
    <xf numFmtId="0" fontId="2" fillId="0" borderId="1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12" fillId="2" borderId="9" xfId="0" applyFont="1" applyFill="1" applyBorder="1" applyAlignment="1">
      <alignment horizontal="center"/>
    </xf>
    <xf numFmtId="165" fontId="22" fillId="10" borderId="42" xfId="0" applyNumberFormat="1" applyFont="1" applyFill="1" applyBorder="1" applyAlignment="1">
      <alignment horizontal="center"/>
    </xf>
    <xf numFmtId="0" fontId="9" fillId="0" borderId="43" xfId="0" applyFont="1" applyBorder="1"/>
    <xf numFmtId="0" fontId="9" fillId="0" borderId="44" xfId="0" applyFont="1" applyBorder="1"/>
    <xf numFmtId="0" fontId="27" fillId="12" borderId="37" xfId="0" applyFont="1" applyFill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/>
    <xf numFmtId="0" fontId="10" fillId="12" borderId="9" xfId="0" applyFont="1" applyFill="1" applyBorder="1" applyAlignment="1">
      <alignment horizontal="center"/>
    </xf>
    <xf numFmtId="0" fontId="9" fillId="0" borderId="41" xfId="0" applyFont="1" applyBorder="1"/>
    <xf numFmtId="0" fontId="25" fillId="0" borderId="0" xfId="0" applyFont="1" applyAlignment="1">
      <alignment horizontal="center" vertical="center"/>
    </xf>
    <xf numFmtId="0" fontId="24" fillId="10" borderId="3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10" borderId="40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11" borderId="66" xfId="0" applyFont="1" applyFill="1" applyBorder="1" applyAlignment="1">
      <alignment horizontal="center" vertical="center"/>
    </xf>
    <xf numFmtId="0" fontId="9" fillId="0" borderId="67" xfId="0" applyFont="1" applyBorder="1"/>
    <xf numFmtId="0" fontId="9" fillId="0" borderId="68" xfId="0" applyFont="1" applyBorder="1"/>
    <xf numFmtId="0" fontId="30" fillId="0" borderId="77" xfId="0" applyFont="1" applyBorder="1" applyAlignment="1">
      <alignment horizontal="center" vertical="center" textRotation="90"/>
    </xf>
    <xf numFmtId="0" fontId="9" fillId="0" borderId="77" xfId="0" applyFont="1" applyBorder="1"/>
    <xf numFmtId="0" fontId="4" fillId="5" borderId="66" xfId="0" applyFont="1" applyFill="1" applyBorder="1" applyAlignment="1">
      <alignment horizontal="center"/>
    </xf>
    <xf numFmtId="0" fontId="16" fillId="5" borderId="72" xfId="0" applyFont="1" applyFill="1" applyBorder="1" applyAlignment="1">
      <alignment horizontal="center"/>
    </xf>
    <xf numFmtId="0" fontId="9" fillId="0" borderId="73" xfId="0" applyFont="1" applyBorder="1"/>
    <xf numFmtId="0" fontId="28" fillId="5" borderId="74" xfId="0" applyFont="1" applyFill="1" applyBorder="1" applyAlignment="1">
      <alignment horizontal="center"/>
    </xf>
    <xf numFmtId="0" fontId="9" fillId="0" borderId="75" xfId="0" applyFont="1" applyBorder="1"/>
    <xf numFmtId="0" fontId="9" fillId="0" borderId="76" xfId="0" applyFont="1" applyBorder="1"/>
    <xf numFmtId="49" fontId="33" fillId="8" borderId="9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Alignment="1">
      <alignment horizontal="left" vertical="top"/>
    </xf>
    <xf numFmtId="49" fontId="33" fillId="7" borderId="9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19050</xdr:rowOff>
    </xdr:from>
    <xdr:ext cx="1838325" cy="933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19</xdr:row>
      <xdr:rowOff>28575</xdr:rowOff>
    </xdr:from>
    <xdr:ext cx="1838325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13</xdr:row>
      <xdr:rowOff>0</xdr:rowOff>
    </xdr:from>
    <xdr:ext cx="304800" cy="314325"/>
    <xdr:sp macro="" textlink="">
      <xdr:nvSpPr>
        <xdr:cNvPr id="3" name="Shape 3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285750</xdr:colOff>
      <xdr:row>11</xdr:row>
      <xdr:rowOff>85725</xdr:rowOff>
    </xdr:from>
    <xdr:ext cx="2133600" cy="1219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295275</xdr:colOff>
      <xdr:row>34</xdr:row>
      <xdr:rowOff>66675</xdr:rowOff>
    </xdr:from>
    <xdr:ext cx="2133600" cy="12192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55</xdr:row>
      <xdr:rowOff>85725</xdr:rowOff>
    </xdr:from>
    <xdr:ext cx="2409825" cy="7048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428625</xdr:colOff>
      <xdr:row>54</xdr:row>
      <xdr:rowOff>257175</xdr:rowOff>
    </xdr:from>
    <xdr:ext cx="2133600" cy="8001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533400</xdr:colOff>
      <xdr:row>0</xdr:row>
      <xdr:rowOff>0</xdr:rowOff>
    </xdr:from>
    <xdr:to>
      <xdr:col>11</xdr:col>
      <xdr:colOff>561975</xdr:colOff>
      <xdr:row>48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C51A19-774B-4D89-804B-F1E9B19C0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0" y="0"/>
          <a:ext cx="5343525" cy="7867650"/>
        </a:xfrm>
        <a:prstGeom prst="rect">
          <a:avLst/>
        </a:prstGeom>
      </xdr:spPr>
    </xdr:pic>
    <xdr:clientData/>
  </xdr:twoCellAnchor>
  <xdr:twoCellAnchor editAs="oneCell">
    <xdr:from>
      <xdr:col>11</xdr:col>
      <xdr:colOff>590549</xdr:colOff>
      <xdr:row>0</xdr:row>
      <xdr:rowOff>0</xdr:rowOff>
    </xdr:from>
    <xdr:to>
      <xdr:col>20</xdr:col>
      <xdr:colOff>561974</xdr:colOff>
      <xdr:row>48</xdr:row>
      <xdr:rowOff>95250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B99D2B-D958-4438-AEBF-58000D61D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86599" y="0"/>
          <a:ext cx="5286375" cy="786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6687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3848100</xdr:colOff>
      <xdr:row>0</xdr:row>
      <xdr:rowOff>38100</xdr:rowOff>
    </xdr:from>
    <xdr:ext cx="1466850" cy="8477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B35" sqref="B35"/>
    </sheetView>
  </sheetViews>
  <sheetFormatPr defaultColWidth="14.42578125" defaultRowHeight="15" customHeight="1" x14ac:dyDescent="0.2"/>
  <cols>
    <col min="1" max="1" width="19" customWidth="1"/>
    <col min="2" max="2" width="21" customWidth="1"/>
    <col min="3" max="3" width="11.42578125" customWidth="1"/>
    <col min="4" max="4" width="12" customWidth="1"/>
    <col min="5" max="26" width="8.85546875" customWidth="1"/>
  </cols>
  <sheetData>
    <row r="1" spans="1:11" ht="12.75" customHeight="1" x14ac:dyDescent="0.2">
      <c r="A1" s="1" t="s">
        <v>0</v>
      </c>
    </row>
    <row r="2" spans="1:11" ht="12.75" customHeight="1" x14ac:dyDescent="0.2">
      <c r="A2" s="1" t="s">
        <v>1</v>
      </c>
    </row>
    <row r="3" spans="1:11" ht="12.75" customHeight="1" x14ac:dyDescent="0.2"/>
    <row r="4" spans="1:11" ht="20.25" x14ac:dyDescent="0.3">
      <c r="A4" s="1" t="s">
        <v>2</v>
      </c>
      <c r="C4" s="5"/>
      <c r="D4" s="6" t="s">
        <v>4</v>
      </c>
      <c r="E4" s="8" t="s">
        <v>5</v>
      </c>
    </row>
    <row r="5" spans="1:11" ht="12.75" customHeight="1" x14ac:dyDescent="0.2">
      <c r="A5" s="1"/>
    </row>
    <row r="6" spans="1:11" ht="12.75" customHeight="1" x14ac:dyDescent="0.2">
      <c r="A6" s="10" t="s">
        <v>6</v>
      </c>
      <c r="B6" s="13" t="s">
        <v>7</v>
      </c>
      <c r="C6" s="9"/>
      <c r="D6" s="9"/>
    </row>
    <row r="7" spans="1:11" ht="12.75" customHeight="1" x14ac:dyDescent="0.2">
      <c r="A7" s="15" t="s">
        <v>9</v>
      </c>
      <c r="B7" s="21" t="s">
        <v>10</v>
      </c>
      <c r="C7" s="23"/>
      <c r="D7" s="23"/>
      <c r="F7" s="9"/>
      <c r="G7" s="24" t="s">
        <v>14</v>
      </c>
      <c r="H7" s="25"/>
      <c r="I7" s="25"/>
      <c r="J7" s="25"/>
      <c r="K7" s="25"/>
    </row>
    <row r="8" spans="1:11" ht="12.75" customHeight="1" x14ac:dyDescent="0.2">
      <c r="A8" s="15" t="s">
        <v>15</v>
      </c>
      <c r="B8" s="21" t="s">
        <v>16</v>
      </c>
      <c r="C8" s="23"/>
      <c r="D8" s="23"/>
      <c r="F8" s="9"/>
      <c r="G8" s="25"/>
      <c r="H8" s="25"/>
      <c r="I8" s="25"/>
      <c r="J8" s="25"/>
      <c r="K8" s="25"/>
    </row>
    <row r="9" spans="1:11" ht="12.75" customHeight="1" x14ac:dyDescent="0.2">
      <c r="A9" s="15" t="s">
        <v>18</v>
      </c>
      <c r="B9" s="21" t="s">
        <v>19</v>
      </c>
      <c r="C9" s="23"/>
      <c r="D9" s="23"/>
      <c r="G9" s="25" t="s">
        <v>20</v>
      </c>
      <c r="H9" s="25"/>
      <c r="I9" s="25"/>
      <c r="J9" s="25"/>
      <c r="K9" s="25"/>
    </row>
    <row r="10" spans="1:11" ht="12.75" customHeight="1" x14ac:dyDescent="0.2">
      <c r="A10" s="15" t="s">
        <v>21</v>
      </c>
      <c r="B10" s="21" t="s">
        <v>22</v>
      </c>
      <c r="C10" s="23"/>
      <c r="D10" s="23"/>
      <c r="G10" s="25" t="s">
        <v>24</v>
      </c>
      <c r="H10" s="25"/>
      <c r="I10" s="25"/>
      <c r="J10" s="25"/>
      <c r="K10" s="25"/>
    </row>
    <row r="11" spans="1:11" ht="12.75" customHeight="1" x14ac:dyDescent="0.2">
      <c r="A11" s="32" t="s">
        <v>25</v>
      </c>
      <c r="B11" s="40" t="s">
        <v>27</v>
      </c>
      <c r="C11" s="23"/>
      <c r="D11" s="23"/>
      <c r="G11" s="25" t="s">
        <v>29</v>
      </c>
      <c r="H11" s="25"/>
      <c r="I11" s="25"/>
      <c r="J11" s="25"/>
      <c r="K11" s="25"/>
    </row>
    <row r="12" spans="1:11" ht="12.75" customHeight="1" x14ac:dyDescent="0.2">
      <c r="B12" s="23"/>
      <c r="C12" s="23"/>
      <c r="D12" s="23"/>
      <c r="G12" s="25" t="s">
        <v>30</v>
      </c>
      <c r="H12" s="25"/>
      <c r="I12" s="25"/>
      <c r="J12" s="25"/>
      <c r="K12" s="25"/>
    </row>
    <row r="13" spans="1:11" ht="12.75" customHeight="1" x14ac:dyDescent="0.2">
      <c r="C13" s="23"/>
      <c r="D13" s="23"/>
      <c r="G13" s="25" t="s">
        <v>31</v>
      </c>
      <c r="H13" s="25"/>
      <c r="I13" s="25"/>
      <c r="J13" s="25"/>
      <c r="K13" s="25"/>
    </row>
    <row r="14" spans="1:11" ht="12.75" customHeight="1" x14ac:dyDescent="0.2">
      <c r="A14" s="10" t="s">
        <v>34</v>
      </c>
      <c r="B14" s="49" t="s">
        <v>35</v>
      </c>
      <c r="C14" s="23"/>
      <c r="D14" s="23"/>
      <c r="G14" s="25" t="s">
        <v>38</v>
      </c>
      <c r="H14" s="25"/>
      <c r="I14" s="25"/>
      <c r="J14" s="25"/>
      <c r="K14" s="25"/>
    </row>
    <row r="15" spans="1:11" ht="12.75" customHeight="1" x14ac:dyDescent="0.2">
      <c r="A15" s="15" t="s">
        <v>39</v>
      </c>
      <c r="B15" s="51" t="s">
        <v>40</v>
      </c>
      <c r="D15" s="23"/>
      <c r="G15" s="25"/>
      <c r="H15" s="25"/>
      <c r="I15" s="25"/>
      <c r="J15" s="25"/>
      <c r="K15" s="25"/>
    </row>
    <row r="16" spans="1:11" ht="12.75" customHeight="1" x14ac:dyDescent="0.2">
      <c r="A16" s="15" t="s">
        <v>42</v>
      </c>
      <c r="B16" s="52">
        <v>0.8125</v>
      </c>
      <c r="C16" s="23"/>
      <c r="D16" s="23"/>
      <c r="G16" s="57"/>
      <c r="H16" s="57"/>
      <c r="I16" s="57"/>
      <c r="J16" s="57"/>
      <c r="K16" s="57"/>
    </row>
    <row r="17" spans="1:11" ht="12.75" customHeight="1" x14ac:dyDescent="0.2">
      <c r="A17" s="15" t="s">
        <v>43</v>
      </c>
      <c r="B17" s="51"/>
      <c r="C17" s="23"/>
      <c r="D17" s="23"/>
      <c r="G17" s="57"/>
      <c r="H17" s="57"/>
      <c r="I17" s="57"/>
      <c r="J17" s="57"/>
      <c r="K17" s="57"/>
    </row>
    <row r="18" spans="1:11" ht="12.75" customHeight="1" x14ac:dyDescent="0.2">
      <c r="A18" s="15" t="s">
        <v>44</v>
      </c>
      <c r="B18" s="21" t="s">
        <v>45</v>
      </c>
      <c r="C18" s="23"/>
      <c r="D18" s="23"/>
      <c r="G18" s="57"/>
      <c r="H18" s="57"/>
      <c r="I18" s="57"/>
      <c r="J18" s="57"/>
      <c r="K18" s="57"/>
    </row>
    <row r="19" spans="1:11" ht="12.75" customHeight="1" x14ac:dyDescent="0.2">
      <c r="A19" s="15" t="s">
        <v>46</v>
      </c>
      <c r="B19" s="51"/>
      <c r="C19" s="23"/>
      <c r="D19" s="23"/>
      <c r="G19" s="57"/>
      <c r="H19" s="57"/>
      <c r="I19" s="57"/>
      <c r="J19" s="57"/>
      <c r="K19" s="57"/>
    </row>
    <row r="20" spans="1:11" ht="12.75" customHeight="1" x14ac:dyDescent="0.2">
      <c r="A20" s="32" t="s">
        <v>49</v>
      </c>
      <c r="B20" s="66" t="s">
        <v>50</v>
      </c>
      <c r="C20" s="23"/>
      <c r="D20" s="23"/>
    </row>
    <row r="21" spans="1:11" ht="12.75" customHeight="1" x14ac:dyDescent="0.2">
      <c r="B21" s="23"/>
      <c r="C21" s="23"/>
      <c r="D21" s="23"/>
    </row>
    <row r="22" spans="1:11" ht="12.75" customHeight="1" x14ac:dyDescent="0.2">
      <c r="A22" s="10" t="s">
        <v>44</v>
      </c>
      <c r="B22" s="68" t="s">
        <v>45</v>
      </c>
      <c r="C22" s="23"/>
      <c r="D22" s="23"/>
    </row>
    <row r="23" spans="1:11" ht="12.75" customHeight="1" x14ac:dyDescent="0.2">
      <c r="A23" s="15" t="s">
        <v>54</v>
      </c>
      <c r="B23" s="21" t="s">
        <v>55</v>
      </c>
      <c r="D23" s="23"/>
      <c r="H23" s="9"/>
      <c r="I23" s="9"/>
      <c r="J23" s="9"/>
      <c r="K23" s="9"/>
    </row>
    <row r="24" spans="1:11" ht="12.75" customHeight="1" x14ac:dyDescent="0.2">
      <c r="A24" s="15" t="s">
        <v>56</v>
      </c>
      <c r="B24" s="21"/>
      <c r="C24" s="23"/>
      <c r="D24" s="23"/>
      <c r="H24" s="9"/>
      <c r="I24" s="9"/>
      <c r="J24" s="9"/>
      <c r="K24" s="9"/>
    </row>
    <row r="25" spans="1:11" ht="12.75" customHeight="1" x14ac:dyDescent="0.2">
      <c r="A25" s="15" t="s">
        <v>57</v>
      </c>
      <c r="B25" s="21" t="s">
        <v>58</v>
      </c>
      <c r="C25" s="23"/>
      <c r="D25" s="23"/>
    </row>
    <row r="26" spans="1:11" ht="12.75" customHeight="1" x14ac:dyDescent="0.2">
      <c r="A26" s="15" t="s">
        <v>59</v>
      </c>
      <c r="B26" s="21" t="s">
        <v>60</v>
      </c>
      <c r="D26" s="23"/>
      <c r="G26" s="9"/>
      <c r="H26" s="9"/>
      <c r="I26" s="9"/>
      <c r="J26" s="9"/>
      <c r="K26" s="9"/>
    </row>
    <row r="27" spans="1:11" ht="12.75" customHeight="1" x14ac:dyDescent="0.2">
      <c r="A27" s="32" t="s">
        <v>61</v>
      </c>
      <c r="B27" s="40"/>
      <c r="C27" s="23"/>
      <c r="D27" s="23"/>
    </row>
    <row r="28" spans="1:11" ht="12.75" customHeight="1" x14ac:dyDescent="0.2">
      <c r="C28" s="23"/>
      <c r="D28" s="23"/>
    </row>
    <row r="29" spans="1:11" ht="12.75" customHeight="1" x14ac:dyDescent="0.2"/>
    <row r="30" spans="1:11" ht="12.75" customHeight="1" x14ac:dyDescent="0.2">
      <c r="A30" s="10" t="s">
        <v>62</v>
      </c>
      <c r="B30" s="69"/>
      <c r="C30" s="70" t="s">
        <v>63</v>
      </c>
    </row>
    <row r="31" spans="1:11" ht="12.75" customHeight="1" x14ac:dyDescent="0.2">
      <c r="A31" s="15" t="s">
        <v>64</v>
      </c>
      <c r="B31" s="21"/>
      <c r="C31" s="206" t="s">
        <v>65</v>
      </c>
      <c r="D31" s="207"/>
      <c r="E31" s="207"/>
      <c r="F31" s="71"/>
      <c r="G31" s="71"/>
      <c r="H31" s="71"/>
      <c r="I31" s="71"/>
      <c r="J31" s="71"/>
    </row>
    <row r="32" spans="1:11" ht="12.75" customHeight="1" x14ac:dyDescent="0.2">
      <c r="A32" s="15" t="s">
        <v>66</v>
      </c>
      <c r="B32" s="51"/>
      <c r="C32" s="208"/>
      <c r="D32" s="207"/>
      <c r="E32" s="207"/>
      <c r="F32" s="71"/>
      <c r="G32" s="71"/>
      <c r="H32" s="71"/>
      <c r="I32" s="71"/>
      <c r="J32" s="71"/>
    </row>
    <row r="33" spans="1:10" ht="12.75" customHeight="1" x14ac:dyDescent="0.2">
      <c r="A33" s="32" t="s">
        <v>67</v>
      </c>
      <c r="B33" s="40"/>
      <c r="C33" s="208"/>
      <c r="D33" s="207"/>
      <c r="E33" s="207"/>
      <c r="F33" s="71"/>
      <c r="G33" s="71"/>
      <c r="H33" s="71"/>
      <c r="I33" s="71"/>
      <c r="J33" s="71"/>
    </row>
    <row r="34" spans="1:10" ht="12.75" customHeight="1" x14ac:dyDescent="0.2">
      <c r="C34" s="71"/>
      <c r="D34" s="71"/>
      <c r="E34" s="71"/>
      <c r="F34" s="71"/>
      <c r="G34" s="71"/>
      <c r="H34" s="71"/>
      <c r="I34" s="71"/>
      <c r="J34" s="71"/>
    </row>
    <row r="35" spans="1:10" ht="12.75" customHeight="1" x14ac:dyDescent="0.2">
      <c r="A35" s="15" t="s">
        <v>162</v>
      </c>
      <c r="B35" s="69" t="s">
        <v>163</v>
      </c>
    </row>
    <row r="36" spans="1:10" ht="12.75" customHeight="1" x14ac:dyDescent="0.2">
      <c r="A36" s="15" t="s">
        <v>70</v>
      </c>
      <c r="B36" s="73" t="s">
        <v>71</v>
      </c>
    </row>
    <row r="37" spans="1:10" ht="12.75" customHeight="1" x14ac:dyDescent="0.2">
      <c r="A37" s="15" t="s">
        <v>73</v>
      </c>
      <c r="B37" s="51"/>
    </row>
    <row r="38" spans="1:10" ht="12.75" customHeight="1" x14ac:dyDescent="0.2">
      <c r="A38" s="15" t="s">
        <v>74</v>
      </c>
      <c r="B38" s="75"/>
    </row>
    <row r="39" spans="1:10" ht="12.75" customHeight="1" x14ac:dyDescent="0.2">
      <c r="A39" s="15" t="s">
        <v>75</v>
      </c>
      <c r="B39" s="51" t="s">
        <v>76</v>
      </c>
    </row>
    <row r="40" spans="1:10" ht="12.75" customHeight="1" x14ac:dyDescent="0.2">
      <c r="A40" s="15" t="s">
        <v>77</v>
      </c>
      <c r="B40" s="73" t="s">
        <v>71</v>
      </c>
      <c r="C40" s="9"/>
    </row>
    <row r="41" spans="1:10" ht="12.75" customHeight="1" x14ac:dyDescent="0.2">
      <c r="A41" s="15" t="s">
        <v>78</v>
      </c>
      <c r="B41" s="51"/>
    </row>
    <row r="42" spans="1:10" ht="12.75" customHeight="1" x14ac:dyDescent="0.2">
      <c r="A42" s="32" t="s">
        <v>79</v>
      </c>
      <c r="B42" s="77"/>
    </row>
    <row r="43" spans="1:10" ht="12.75" customHeight="1" x14ac:dyDescent="0.2"/>
    <row r="44" spans="1:10" ht="12.75" customHeight="1" x14ac:dyDescent="0.2">
      <c r="C44" s="9"/>
    </row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C31:E33"/>
  </mergeCells>
  <pageMargins left="0.25" right="0.2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opLeftCell="A10" workbookViewId="0"/>
  </sheetViews>
  <sheetFormatPr defaultColWidth="14.42578125" defaultRowHeight="15" customHeight="1" x14ac:dyDescent="0.2"/>
  <cols>
    <col min="1" max="5" width="3.42578125" customWidth="1"/>
    <col min="6" max="6" width="7.140625" customWidth="1"/>
    <col min="7" max="12" width="3.42578125" customWidth="1"/>
    <col min="13" max="13" width="8.85546875" customWidth="1"/>
    <col min="14" max="14" width="14.85546875" customWidth="1"/>
    <col min="15" max="17" width="8.85546875" customWidth="1"/>
    <col min="18" max="18" width="18" customWidth="1"/>
    <col min="19" max="26" width="8.85546875" customWidth="1"/>
  </cols>
  <sheetData>
    <row r="1" spans="1:16" ht="12.75" customHeight="1" x14ac:dyDescent="0.25">
      <c r="A1" s="2"/>
      <c r="B1" s="3"/>
      <c r="C1" s="3"/>
      <c r="D1" s="4"/>
      <c r="E1" s="4"/>
      <c r="F1" s="4"/>
      <c r="G1" s="4"/>
      <c r="H1" s="4"/>
      <c r="I1" s="4"/>
      <c r="J1" s="3"/>
      <c r="K1" s="3"/>
      <c r="L1" s="3"/>
      <c r="M1" s="3"/>
      <c r="N1" s="7" t="str">
        <f>'Input Data'!B20</f>
        <v>CKFOA</v>
      </c>
      <c r="O1" s="9"/>
    </row>
    <row r="2" spans="1:16" ht="12.75" customHeight="1" x14ac:dyDescent="0.25">
      <c r="A2" s="11"/>
      <c r="B2" s="9"/>
      <c r="C2" s="9"/>
      <c r="D2" s="12"/>
      <c r="E2" s="12"/>
      <c r="F2" s="12"/>
      <c r="G2" s="12"/>
      <c r="H2" s="12"/>
      <c r="I2" s="12"/>
      <c r="J2" s="9"/>
      <c r="K2" s="9"/>
      <c r="L2" s="9"/>
      <c r="M2" s="9"/>
      <c r="N2" s="14" t="str">
        <f>'Input Data'!A39&amp;", "&amp;'Input Data'!B39</f>
        <v>Officials Supervisor, Keith Morgan</v>
      </c>
      <c r="O2" s="9"/>
    </row>
    <row r="3" spans="1:16" ht="12.75" customHeight="1" x14ac:dyDescent="0.25">
      <c r="A3" s="11"/>
      <c r="B3" s="9"/>
      <c r="C3" s="9"/>
      <c r="D3" s="12"/>
      <c r="E3" s="12"/>
      <c r="F3" s="12"/>
      <c r="G3" s="12"/>
      <c r="H3" s="12"/>
      <c r="I3" s="12"/>
      <c r="J3" s="9"/>
      <c r="K3" s="209" t="s">
        <v>11</v>
      </c>
      <c r="L3" s="207"/>
      <c r="M3" s="207"/>
      <c r="N3" s="210"/>
    </row>
    <row r="4" spans="1:16" ht="12.75" customHeight="1" x14ac:dyDescent="0.25">
      <c r="A4" s="11"/>
      <c r="B4" s="9"/>
      <c r="C4" s="9"/>
      <c r="D4" s="12"/>
      <c r="E4" s="12"/>
      <c r="F4" s="12"/>
      <c r="G4" s="12"/>
      <c r="H4" s="12"/>
      <c r="I4" s="12"/>
      <c r="J4" s="9"/>
      <c r="K4" s="207"/>
      <c r="L4" s="207"/>
      <c r="M4" s="207"/>
      <c r="N4" s="210"/>
    </row>
    <row r="5" spans="1:16" ht="12.75" customHeight="1" x14ac:dyDescent="0.25">
      <c r="A5" s="11"/>
      <c r="B5" s="9"/>
      <c r="C5" s="9"/>
      <c r="D5" s="12"/>
      <c r="E5" s="12"/>
      <c r="F5" s="12"/>
      <c r="G5" s="12"/>
      <c r="H5" s="12"/>
      <c r="I5" s="12"/>
      <c r="J5" s="9"/>
      <c r="K5" s="207"/>
      <c r="L5" s="207"/>
      <c r="M5" s="207"/>
      <c r="N5" s="210"/>
    </row>
    <row r="6" spans="1:16" ht="12.75" customHeight="1" x14ac:dyDescent="0.25">
      <c r="A6" s="19"/>
      <c r="B6" s="9"/>
      <c r="C6" s="9"/>
      <c r="D6" s="12"/>
      <c r="E6" s="12"/>
      <c r="F6" s="12"/>
      <c r="G6" s="12"/>
      <c r="H6" s="12"/>
      <c r="I6" s="12"/>
      <c r="J6" s="9"/>
      <c r="K6" s="211"/>
      <c r="L6" s="211"/>
      <c r="M6" s="211"/>
      <c r="N6" s="212"/>
      <c r="O6" s="9"/>
    </row>
    <row r="7" spans="1:16" ht="12.75" customHeight="1" x14ac:dyDescent="0.25">
      <c r="A7" s="2" t="str">
        <f>'Input Data'!A22</f>
        <v>Home Team</v>
      </c>
      <c r="B7" s="3"/>
      <c r="C7" s="3"/>
      <c r="D7" s="4"/>
      <c r="E7" s="4"/>
      <c r="F7" s="4"/>
      <c r="G7" s="2" t="str">
        <f>"  "&amp;'Input Data'!$B$22&amp;" - "&amp;"Coach "&amp;'Input Data'!$B$24</f>
        <v xml:space="preserve">  Berea Community HS - Coach </v>
      </c>
      <c r="H7" s="4"/>
      <c r="I7" s="4"/>
      <c r="J7" s="3"/>
      <c r="K7" s="3"/>
      <c r="L7" s="3"/>
      <c r="M7" s="3"/>
      <c r="N7" s="30"/>
      <c r="O7" s="9"/>
    </row>
    <row r="8" spans="1:16" ht="12.75" customHeight="1" x14ac:dyDescent="0.25">
      <c r="A8" s="33" t="str">
        <f>'Input Data'!A25</f>
        <v>Visiting Team</v>
      </c>
      <c r="B8" s="34"/>
      <c r="C8" s="34"/>
      <c r="D8" s="35"/>
      <c r="E8" s="35"/>
      <c r="F8" s="35"/>
      <c r="G8" s="33" t="str">
        <f>"  "&amp;'Input Data'!$B$25&amp;" - "&amp;"Coach "&amp;'Input Data'!$B$27</f>
        <v xml:space="preserve">  Sayre High School - Coach </v>
      </c>
      <c r="H8" s="35"/>
      <c r="I8" s="35"/>
      <c r="J8" s="34"/>
      <c r="K8" s="34"/>
      <c r="L8" s="34"/>
      <c r="M8" s="34"/>
      <c r="N8" s="36"/>
      <c r="O8" s="9"/>
    </row>
    <row r="9" spans="1:16" ht="12.75" customHeight="1" x14ac:dyDescent="0.25">
      <c r="A9" s="37" t="s">
        <v>28</v>
      </c>
      <c r="B9" s="38"/>
      <c r="C9" s="38"/>
      <c r="D9" s="39"/>
      <c r="E9" s="39"/>
      <c r="F9" s="39"/>
      <c r="G9" s="37" t="str">
        <f>"  "&amp;'Input Data'!$B$15&amp;", "&amp;'Input Data'!$B$14&amp;""</f>
        <v xml:space="preserve">  Friday, 9/27/2019</v>
      </c>
      <c r="H9" s="39"/>
      <c r="I9" s="39"/>
      <c r="J9" s="38"/>
      <c r="K9" s="38"/>
      <c r="L9" s="38"/>
      <c r="M9" s="38"/>
      <c r="N9" s="41"/>
      <c r="O9" s="9"/>
    </row>
    <row r="10" spans="1:16" ht="3.75" customHeight="1" x14ac:dyDescent="0.25">
      <c r="A10" s="43"/>
      <c r="B10" s="45"/>
      <c r="C10" s="45"/>
      <c r="D10" s="47"/>
      <c r="E10" s="47"/>
      <c r="F10" s="47"/>
      <c r="G10" s="45"/>
      <c r="H10" s="47"/>
      <c r="I10" s="47"/>
      <c r="J10" s="45"/>
      <c r="K10" s="45"/>
      <c r="L10" s="45"/>
      <c r="M10" s="45"/>
      <c r="N10" s="48"/>
      <c r="O10" s="9"/>
    </row>
    <row r="11" spans="1:16" ht="12.75" customHeight="1" x14ac:dyDescent="0.25">
      <c r="A11" s="2" t="str">
        <f>'Input Data'!$A$7</f>
        <v>Referee</v>
      </c>
      <c r="B11" s="3"/>
      <c r="C11" s="3"/>
      <c r="D11" s="4"/>
      <c r="E11" s="4"/>
      <c r="F11" s="4"/>
      <c r="G11" s="2" t="str">
        <f>"   "&amp;'Input Data'!$B$7</f>
        <v xml:space="preserve">   Haywood Ferguson</v>
      </c>
      <c r="H11" s="4"/>
      <c r="I11" s="4"/>
      <c r="J11" s="3"/>
      <c r="K11" s="3"/>
      <c r="L11" s="3"/>
      <c r="M11" s="3"/>
      <c r="N11" s="30"/>
      <c r="O11" s="9"/>
    </row>
    <row r="12" spans="1:16" ht="12.75" customHeight="1" x14ac:dyDescent="0.25">
      <c r="A12" s="53" t="str">
        <f>'Input Data'!$A$8</f>
        <v>Umpire</v>
      </c>
      <c r="B12" s="54"/>
      <c r="C12" s="54"/>
      <c r="D12" s="56"/>
      <c r="E12" s="56"/>
      <c r="F12" s="56"/>
      <c r="G12" s="53" t="str">
        <f>"   "&amp;'Input Data'!$B$8</f>
        <v xml:space="preserve">   Scot Allison</v>
      </c>
      <c r="H12" s="56"/>
      <c r="I12" s="56"/>
      <c r="J12" s="54"/>
      <c r="K12" s="54"/>
      <c r="L12" s="54"/>
      <c r="M12" s="54"/>
      <c r="N12" s="59"/>
      <c r="O12" s="9"/>
      <c r="P12" s="60"/>
    </row>
    <row r="13" spans="1:16" ht="12.75" customHeight="1" x14ac:dyDescent="0.25">
      <c r="A13" s="213" t="str">
        <f>'Input Data'!$A$9</f>
        <v>Head Linesman</v>
      </c>
      <c r="B13" s="214"/>
      <c r="C13" s="214"/>
      <c r="D13" s="214"/>
      <c r="E13" s="215"/>
      <c r="F13" s="62" t="s">
        <v>47</v>
      </c>
      <c r="G13" s="33" t="str">
        <f>"   "&amp;'Input Data'!$B$10</f>
        <v xml:space="preserve">   Edward Ross</v>
      </c>
      <c r="H13" s="64"/>
      <c r="I13" s="64"/>
      <c r="J13" s="65"/>
      <c r="K13" s="65"/>
      <c r="L13" s="65"/>
      <c r="M13" s="65"/>
      <c r="N13" s="67"/>
      <c r="O13" s="9"/>
    </row>
    <row r="14" spans="1:16" ht="12.75" customHeight="1" x14ac:dyDescent="0.25">
      <c r="A14" s="216"/>
      <c r="B14" s="211"/>
      <c r="C14" s="211"/>
      <c r="D14" s="211"/>
      <c r="E14" s="212"/>
      <c r="F14" s="76" t="s">
        <v>53</v>
      </c>
      <c r="G14" s="78" t="str">
        <f>"   "&amp;'Input Data'!$B$9</f>
        <v xml:space="preserve">   Robert Dickinson</v>
      </c>
      <c r="H14" s="80"/>
      <c r="I14" s="80"/>
      <c r="J14" s="82"/>
      <c r="K14" s="82"/>
      <c r="L14" s="82"/>
      <c r="M14" s="82"/>
      <c r="N14" s="84"/>
      <c r="O14" s="9"/>
    </row>
    <row r="15" spans="1:16" ht="12.75" customHeight="1" x14ac:dyDescent="0.25">
      <c r="A15" s="217" t="str">
        <f>'Input Data'!$A$10</f>
        <v>Line Judge</v>
      </c>
      <c r="B15" s="214"/>
      <c r="C15" s="214"/>
      <c r="D15" s="214"/>
      <c r="E15" s="215"/>
      <c r="F15" s="86" t="s">
        <v>47</v>
      </c>
      <c r="G15" s="53" t="str">
        <f>"   "&amp;'Input Data'!$B$9</f>
        <v xml:space="preserve">   Robert Dickinson</v>
      </c>
      <c r="H15" s="56"/>
      <c r="I15" s="56"/>
      <c r="J15" s="54"/>
      <c r="K15" s="54"/>
      <c r="L15" s="54"/>
      <c r="M15" s="54"/>
      <c r="N15" s="59"/>
      <c r="O15" s="9"/>
    </row>
    <row r="16" spans="1:16" ht="12.75" customHeight="1" x14ac:dyDescent="0.25">
      <c r="A16" s="216"/>
      <c r="B16" s="211"/>
      <c r="C16" s="211"/>
      <c r="D16" s="211"/>
      <c r="E16" s="212"/>
      <c r="F16" s="86" t="s">
        <v>53</v>
      </c>
      <c r="G16" s="53" t="str">
        <f>"   "&amp;'Input Data'!$B$10</f>
        <v xml:space="preserve">   Edward Ross</v>
      </c>
      <c r="H16" s="56"/>
      <c r="I16" s="56"/>
      <c r="J16" s="54"/>
      <c r="K16" s="54"/>
      <c r="L16" s="54"/>
      <c r="M16" s="54"/>
      <c r="N16" s="59"/>
      <c r="O16" s="9"/>
    </row>
    <row r="17" spans="1:26" ht="12.75" customHeight="1" x14ac:dyDescent="0.25">
      <c r="A17" s="53" t="str">
        <f>'Input Data'!$A$11</f>
        <v>Back Judge</v>
      </c>
      <c r="B17" s="54"/>
      <c r="C17" s="54"/>
      <c r="D17" s="56"/>
      <c r="E17" s="56"/>
      <c r="F17" s="56"/>
      <c r="G17" s="53" t="str">
        <f>"   "&amp;'Input Data'!$B$11</f>
        <v xml:space="preserve">   Marquell Cooper</v>
      </c>
      <c r="H17" s="56"/>
      <c r="I17" s="56"/>
      <c r="J17" s="54"/>
      <c r="K17" s="54"/>
      <c r="L17" s="54"/>
      <c r="M17" s="54"/>
      <c r="N17" s="59"/>
      <c r="O17" s="9"/>
    </row>
    <row r="18" spans="1:26" ht="12.75" customHeight="1" x14ac:dyDescent="0.25">
      <c r="A18" s="9"/>
      <c r="B18" s="9"/>
      <c r="C18" s="9"/>
      <c r="D18" s="12"/>
      <c r="E18" s="12"/>
      <c r="F18" s="12"/>
      <c r="G18" s="9"/>
      <c r="H18" s="12"/>
      <c r="I18" s="12"/>
      <c r="J18" s="9"/>
      <c r="K18" s="9"/>
      <c r="L18" s="9"/>
      <c r="M18" s="9"/>
      <c r="N18" s="9"/>
      <c r="O18" s="9"/>
    </row>
    <row r="19" spans="1:26" ht="12.7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9"/>
      <c r="K19" s="9"/>
      <c r="L19" s="9"/>
    </row>
    <row r="20" spans="1:26" ht="12.75" customHeight="1" x14ac:dyDescent="0.25">
      <c r="A20" s="2"/>
      <c r="B20" s="3"/>
      <c r="C20" s="3"/>
      <c r="D20" s="4"/>
      <c r="E20" s="4"/>
      <c r="F20" s="4"/>
      <c r="G20" s="4"/>
      <c r="H20" s="4"/>
      <c r="I20" s="4"/>
      <c r="J20" s="3"/>
      <c r="K20" s="3"/>
      <c r="L20" s="3"/>
      <c r="M20" s="3"/>
      <c r="N20" s="7" t="str">
        <f>'Input Data'!B20</f>
        <v>CKFOA</v>
      </c>
    </row>
    <row r="21" spans="1:26" ht="12.75" customHeight="1" x14ac:dyDescent="0.25">
      <c r="A21" s="11"/>
      <c r="B21" s="9"/>
      <c r="C21" s="9"/>
      <c r="D21" s="12"/>
      <c r="E21" s="12"/>
      <c r="F21" s="12"/>
      <c r="G21" s="12"/>
      <c r="H21" s="12"/>
      <c r="I21" s="12"/>
      <c r="J21" s="9"/>
      <c r="K21" s="9"/>
      <c r="L21" s="9"/>
      <c r="M21" s="9"/>
      <c r="N21" s="14" t="str">
        <f>N2</f>
        <v>Officials Supervisor, Keith Morgan</v>
      </c>
    </row>
    <row r="22" spans="1:26" ht="12.75" customHeight="1" x14ac:dyDescent="0.25">
      <c r="A22" s="11"/>
      <c r="B22" s="9"/>
      <c r="C22" s="9"/>
      <c r="D22" s="12"/>
      <c r="E22" s="12"/>
      <c r="F22" s="12"/>
      <c r="G22" s="12"/>
      <c r="H22" s="12"/>
      <c r="I22" s="12"/>
      <c r="J22" s="9"/>
      <c r="K22" s="209" t="s">
        <v>11</v>
      </c>
      <c r="L22" s="207"/>
      <c r="M22" s="207"/>
      <c r="N22" s="210"/>
    </row>
    <row r="23" spans="1:26" ht="12.75" customHeight="1" x14ac:dyDescent="0.25">
      <c r="A23" s="11"/>
      <c r="B23" s="9"/>
      <c r="C23" s="9"/>
      <c r="D23" s="12"/>
      <c r="E23" s="12"/>
      <c r="F23" s="12"/>
      <c r="G23" s="12"/>
      <c r="H23" s="12"/>
      <c r="I23" s="12"/>
      <c r="J23" s="9"/>
      <c r="K23" s="207"/>
      <c r="L23" s="207"/>
      <c r="M23" s="207"/>
      <c r="N23" s="210"/>
    </row>
    <row r="24" spans="1:26" ht="12.75" customHeight="1" x14ac:dyDescent="0.25">
      <c r="A24" s="11"/>
      <c r="B24" s="9"/>
      <c r="C24" s="9"/>
      <c r="D24" s="12"/>
      <c r="E24" s="12"/>
      <c r="F24" s="12"/>
      <c r="G24" s="12"/>
      <c r="H24" s="12"/>
      <c r="I24" s="12"/>
      <c r="J24" s="9"/>
      <c r="K24" s="207"/>
      <c r="L24" s="207"/>
      <c r="M24" s="207"/>
      <c r="N24" s="210"/>
    </row>
    <row r="25" spans="1:26" ht="12.75" customHeight="1" x14ac:dyDescent="0.25">
      <c r="A25" s="19"/>
      <c r="B25" s="9"/>
      <c r="C25" s="9"/>
      <c r="D25" s="12"/>
      <c r="E25" s="12"/>
      <c r="F25" s="12"/>
      <c r="G25" s="12"/>
      <c r="H25" s="12"/>
      <c r="I25" s="12"/>
      <c r="J25" s="9"/>
      <c r="K25" s="211"/>
      <c r="L25" s="211"/>
      <c r="M25" s="211"/>
      <c r="N25" s="212"/>
    </row>
    <row r="26" spans="1:26" ht="12.75" customHeight="1" x14ac:dyDescent="0.25">
      <c r="A26" s="94" t="str">
        <f>'Input Data'!A22</f>
        <v>Home Team</v>
      </c>
      <c r="B26" s="96"/>
      <c r="C26" s="98"/>
      <c r="D26" s="99"/>
      <c r="E26" s="99"/>
      <c r="F26" s="99"/>
      <c r="G26" s="94" t="str">
        <f>"  "&amp;'Input Data'!$B$22&amp;" - "&amp;"Coach "&amp;'Input Data'!$B$24</f>
        <v xml:space="preserve">  Berea Community HS - Coach </v>
      </c>
      <c r="H26" s="99"/>
      <c r="I26" s="99"/>
      <c r="J26" s="96"/>
      <c r="K26" s="96"/>
      <c r="L26" s="96"/>
      <c r="M26" s="96"/>
      <c r="N26" s="101"/>
    </row>
    <row r="27" spans="1:26" ht="12.75" customHeight="1" x14ac:dyDescent="0.25">
      <c r="A27" s="53" t="str">
        <f>'Input Data'!A25</f>
        <v>Visiting Team</v>
      </c>
      <c r="B27" s="54"/>
      <c r="C27" s="54"/>
      <c r="D27" s="56"/>
      <c r="E27" s="56"/>
      <c r="F27" s="56"/>
      <c r="G27" s="53" t="str">
        <f>"  "&amp;'Input Data'!$B$25&amp;" - "&amp;"Coach "&amp;'Input Data'!$B$27</f>
        <v xml:space="preserve">  Sayre High School - Coach </v>
      </c>
      <c r="H27" s="56"/>
      <c r="I27" s="56"/>
      <c r="J27" s="54"/>
      <c r="K27" s="54"/>
      <c r="L27" s="54"/>
      <c r="M27" s="54"/>
      <c r="N27" s="5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 x14ac:dyDescent="0.25">
      <c r="A28" s="53" t="s">
        <v>28</v>
      </c>
      <c r="B28" s="54"/>
      <c r="C28" s="54"/>
      <c r="D28" s="56"/>
      <c r="E28" s="56"/>
      <c r="F28" s="56"/>
      <c r="G28" s="53" t="str">
        <f>"  "&amp;'Input Data'!$B$15&amp;", "&amp;'Input Data'!$B$14&amp;""</f>
        <v xml:space="preserve">  Friday, 9/27/2019</v>
      </c>
      <c r="H28" s="56"/>
      <c r="I28" s="56"/>
      <c r="J28" s="54"/>
      <c r="K28" s="54"/>
      <c r="L28" s="54"/>
      <c r="M28" s="54"/>
      <c r="N28" s="59"/>
    </row>
    <row r="29" spans="1:26" ht="3.75" customHeight="1" x14ac:dyDescent="0.25">
      <c r="A29" s="108"/>
      <c r="B29" s="109"/>
      <c r="C29" s="109"/>
      <c r="D29" s="110"/>
      <c r="E29" s="110"/>
      <c r="F29" s="110"/>
      <c r="G29" s="109"/>
      <c r="H29" s="110"/>
      <c r="I29" s="110"/>
      <c r="J29" s="109"/>
      <c r="K29" s="109"/>
      <c r="L29" s="109"/>
      <c r="M29" s="109"/>
      <c r="N29" s="112"/>
    </row>
    <row r="30" spans="1:26" ht="12.75" customHeight="1" x14ac:dyDescent="0.25">
      <c r="A30" s="2" t="str">
        <f>'Input Data'!$A$7</f>
        <v>Referee</v>
      </c>
      <c r="B30" s="3"/>
      <c r="C30" s="3"/>
      <c r="D30" s="4"/>
      <c r="E30" s="4"/>
      <c r="F30" s="4"/>
      <c r="G30" s="2" t="str">
        <f>"   "&amp;'Input Data'!$B$7</f>
        <v xml:space="preserve">   Haywood Ferguson</v>
      </c>
      <c r="H30" s="4"/>
      <c r="I30" s="4"/>
      <c r="J30" s="3"/>
      <c r="K30" s="3"/>
      <c r="L30" s="3"/>
      <c r="M30" s="3"/>
      <c r="N30" s="30"/>
    </row>
    <row r="31" spans="1:26" ht="12.75" customHeight="1" x14ac:dyDescent="0.25">
      <c r="A31" s="53" t="str">
        <f>'Input Data'!$A$8</f>
        <v>Umpire</v>
      </c>
      <c r="B31" s="54"/>
      <c r="C31" s="54"/>
      <c r="D31" s="56"/>
      <c r="E31" s="56"/>
      <c r="F31" s="56"/>
      <c r="G31" s="53" t="str">
        <f>"   "&amp;'Input Data'!$B$8</f>
        <v xml:space="preserve">   Scot Allison</v>
      </c>
      <c r="H31" s="56"/>
      <c r="I31" s="56"/>
      <c r="J31" s="54"/>
      <c r="K31" s="54"/>
      <c r="L31" s="54"/>
      <c r="M31" s="54"/>
      <c r="N31" s="59"/>
      <c r="O31" s="9"/>
      <c r="P31" s="9"/>
    </row>
    <row r="32" spans="1:26" ht="12.75" customHeight="1" x14ac:dyDescent="0.25">
      <c r="A32" s="217" t="str">
        <f>'Input Data'!$A$9</f>
        <v>Head Linesman</v>
      </c>
      <c r="B32" s="214"/>
      <c r="C32" s="214"/>
      <c r="D32" s="214"/>
      <c r="E32" s="215"/>
      <c r="F32" s="116" t="s">
        <v>47</v>
      </c>
      <c r="G32" s="53" t="str">
        <f>"   "&amp;'Input Data'!$B$10</f>
        <v xml:space="preserve">   Edward Ross</v>
      </c>
      <c r="H32" s="56"/>
      <c r="I32" s="56"/>
      <c r="J32" s="54"/>
      <c r="K32" s="54"/>
      <c r="L32" s="54"/>
      <c r="M32" s="54"/>
      <c r="N32" s="59"/>
      <c r="O32" s="9"/>
      <c r="P32" s="9"/>
    </row>
    <row r="33" spans="1:22" ht="12.75" customHeight="1" x14ac:dyDescent="0.25">
      <c r="A33" s="216"/>
      <c r="B33" s="211"/>
      <c r="C33" s="211"/>
      <c r="D33" s="211"/>
      <c r="E33" s="212"/>
      <c r="F33" s="116" t="s">
        <v>53</v>
      </c>
      <c r="G33" s="53" t="str">
        <f>"   "&amp;'Input Data'!$B$9</f>
        <v xml:space="preserve">   Robert Dickinson</v>
      </c>
      <c r="H33" s="56"/>
      <c r="I33" s="56"/>
      <c r="J33" s="54"/>
      <c r="K33" s="54"/>
      <c r="L33" s="54"/>
      <c r="M33" s="54"/>
      <c r="N33" s="59"/>
      <c r="O33" s="9"/>
      <c r="P33" s="9"/>
    </row>
    <row r="34" spans="1:22" ht="12.75" customHeight="1" x14ac:dyDescent="0.25">
      <c r="A34" s="213" t="str">
        <f>'Input Data'!$A$10</f>
        <v>Line Judge</v>
      </c>
      <c r="B34" s="214"/>
      <c r="C34" s="214"/>
      <c r="D34" s="214"/>
      <c r="E34" s="215"/>
      <c r="F34" s="62" t="s">
        <v>47</v>
      </c>
      <c r="G34" s="33" t="str">
        <f>"   "&amp;'Input Data'!$B$9</f>
        <v xml:space="preserve">   Robert Dickinson</v>
      </c>
      <c r="H34" s="64"/>
      <c r="I34" s="64"/>
      <c r="J34" s="65"/>
      <c r="K34" s="65"/>
      <c r="L34" s="65"/>
      <c r="M34" s="65"/>
      <c r="N34" s="67"/>
      <c r="O34" s="9"/>
      <c r="P34" s="9"/>
      <c r="Q34" s="9"/>
      <c r="R34" s="9"/>
      <c r="T34" s="9"/>
      <c r="U34" s="9"/>
      <c r="V34" s="9"/>
    </row>
    <row r="35" spans="1:22" ht="12.75" customHeight="1" x14ac:dyDescent="0.25">
      <c r="A35" s="216"/>
      <c r="B35" s="211"/>
      <c r="C35" s="211"/>
      <c r="D35" s="211"/>
      <c r="E35" s="212"/>
      <c r="F35" s="76" t="s">
        <v>53</v>
      </c>
      <c r="G35" s="78" t="str">
        <f>"   "&amp;'Input Data'!$B$10</f>
        <v xml:space="preserve">   Edward Ross</v>
      </c>
      <c r="H35" s="80"/>
      <c r="I35" s="80"/>
      <c r="J35" s="82"/>
      <c r="K35" s="82"/>
      <c r="L35" s="82"/>
      <c r="M35" s="82"/>
      <c r="N35" s="84"/>
      <c r="O35" s="9"/>
      <c r="P35" s="9"/>
      <c r="Q35" s="9"/>
      <c r="R35" s="9"/>
      <c r="T35" s="9"/>
      <c r="U35" s="9"/>
      <c r="V35" s="9"/>
    </row>
    <row r="36" spans="1:22" ht="12.75" customHeight="1" x14ac:dyDescent="0.25">
      <c r="A36" s="53" t="str">
        <f>'Input Data'!$A$11</f>
        <v>Back Judge</v>
      </c>
      <c r="B36" s="125"/>
      <c r="C36" s="125"/>
      <c r="D36" s="28"/>
      <c r="E36" s="28"/>
      <c r="F36" s="28"/>
      <c r="G36" s="53" t="str">
        <f>"   "&amp;'Input Data'!$B$11</f>
        <v xml:space="preserve">   Marquell Cooper</v>
      </c>
      <c r="H36" s="28"/>
      <c r="I36" s="28"/>
      <c r="J36" s="125"/>
      <c r="K36" s="125"/>
      <c r="L36" s="125"/>
      <c r="M36" s="125"/>
      <c r="N36" s="128"/>
      <c r="O36" s="9"/>
      <c r="P36" s="9"/>
      <c r="Q36" s="9"/>
      <c r="R36" s="9"/>
      <c r="T36" s="9"/>
      <c r="U36" s="9"/>
      <c r="V36" s="9"/>
    </row>
    <row r="37" spans="1:22" ht="12.75" customHeight="1" x14ac:dyDescent="0.25">
      <c r="A37" s="9"/>
      <c r="B37" s="1"/>
      <c r="C37" s="1"/>
      <c r="D37" s="44"/>
      <c r="E37" s="44"/>
      <c r="F37" s="44"/>
      <c r="G37" s="1"/>
      <c r="H37" s="44"/>
      <c r="I37" s="44"/>
      <c r="J37" s="1"/>
      <c r="K37" s="1"/>
      <c r="L37" s="1"/>
      <c r="M37" s="1"/>
      <c r="N37" s="1"/>
      <c r="O37" s="9"/>
      <c r="P37" s="9"/>
      <c r="Q37" s="9"/>
      <c r="R37" s="9"/>
      <c r="T37" s="9"/>
      <c r="U37" s="9"/>
      <c r="V37" s="9"/>
    </row>
    <row r="38" spans="1:22" ht="12.75" customHeight="1" x14ac:dyDescent="0.3">
      <c r="A38" s="9"/>
      <c r="B38" s="9"/>
      <c r="C38" s="9"/>
      <c r="D38" s="12"/>
      <c r="E38" s="12"/>
      <c r="F38" s="12"/>
      <c r="G38" s="9"/>
      <c r="H38" s="12"/>
      <c r="I38" s="12"/>
      <c r="J38" s="9"/>
      <c r="K38" s="9"/>
      <c r="L38" s="9"/>
      <c r="M38" s="9"/>
      <c r="N38" s="9"/>
      <c r="O38" s="9"/>
      <c r="P38" s="9"/>
      <c r="Q38" s="9"/>
      <c r="R38" s="9"/>
      <c r="T38" s="9"/>
      <c r="U38" s="130"/>
      <c r="V38" s="9"/>
    </row>
    <row r="39" spans="1:22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2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22" ht="12.75" customHeight="1" x14ac:dyDescent="0.2"/>
    <row r="42" spans="1:22" ht="12.75" customHeight="1" x14ac:dyDescent="0.2"/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K3:N6"/>
    <mergeCell ref="K22:N25"/>
    <mergeCell ref="A13:E14"/>
    <mergeCell ref="A15:E16"/>
    <mergeCell ref="A34:E35"/>
    <mergeCell ref="A32:E33"/>
  </mergeCells>
  <pageMargins left="0.05" right="0.05" top="0.25" bottom="0.2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93"/>
  <sheetViews>
    <sheetView topLeftCell="A16" workbookViewId="0">
      <selection activeCell="C56" sqref="C56"/>
    </sheetView>
  </sheetViews>
  <sheetFormatPr defaultColWidth="14.42578125" defaultRowHeight="15" customHeight="1" x14ac:dyDescent="0.2"/>
  <cols>
    <col min="1" max="1" width="16.140625" customWidth="1"/>
    <col min="2" max="2" width="19.7109375" customWidth="1"/>
    <col min="3" max="3" width="40.85546875" customWidth="1"/>
    <col min="4" max="4" width="80.42578125" customWidth="1"/>
    <col min="5" max="5" width="17.85546875" customWidth="1"/>
    <col min="6" max="6" width="13.28515625" customWidth="1"/>
    <col min="7" max="7" width="14" customWidth="1"/>
    <col min="8" max="8" width="39" customWidth="1"/>
    <col min="9" max="26" width="8.85546875" customWidth="1"/>
  </cols>
  <sheetData>
    <row r="1" spans="1:8" ht="12.75" customHeight="1" x14ac:dyDescent="0.4">
      <c r="A1" s="218" t="s">
        <v>3</v>
      </c>
      <c r="B1" s="219"/>
      <c r="C1" s="219"/>
      <c r="D1" s="219"/>
      <c r="E1" s="219"/>
      <c r="F1" s="219"/>
      <c r="G1" s="219"/>
      <c r="H1" s="220"/>
    </row>
    <row r="2" spans="1:8" ht="12.75" customHeight="1" x14ac:dyDescent="0.4">
      <c r="A2" s="218" t="s">
        <v>8</v>
      </c>
      <c r="B2" s="219"/>
      <c r="C2" s="219"/>
      <c r="D2" s="219"/>
      <c r="E2" s="219"/>
      <c r="F2" s="219"/>
      <c r="G2" s="219"/>
      <c r="H2" s="220"/>
    </row>
    <row r="3" spans="1:8" ht="12.75" customHeight="1" x14ac:dyDescent="0.4">
      <c r="A3" s="16"/>
      <c r="B3" s="16"/>
      <c r="C3" s="16"/>
      <c r="D3" s="17"/>
      <c r="E3" s="17"/>
      <c r="F3" s="17"/>
      <c r="G3" s="17"/>
      <c r="H3" s="17"/>
    </row>
    <row r="4" spans="1:8" ht="12.75" customHeight="1" x14ac:dyDescent="0.35">
      <c r="A4" s="221" t="s">
        <v>12</v>
      </c>
      <c r="B4" s="219"/>
      <c r="C4" s="219"/>
      <c r="D4" s="219"/>
      <c r="E4" s="219"/>
      <c r="F4" s="219"/>
      <c r="G4" s="219"/>
      <c r="H4" s="220"/>
    </row>
    <row r="5" spans="1:8" ht="12.75" customHeight="1" x14ac:dyDescent="0.35">
      <c r="A5" s="18"/>
      <c r="B5" s="18"/>
      <c r="C5" s="18"/>
      <c r="D5" s="18"/>
      <c r="E5" s="18"/>
      <c r="F5" s="20"/>
      <c r="G5" s="20"/>
      <c r="H5" s="20"/>
    </row>
    <row r="6" spans="1:8" ht="22.5" customHeight="1" x14ac:dyDescent="0.35">
      <c r="A6" s="22"/>
      <c r="B6" s="22"/>
      <c r="C6" s="22"/>
      <c r="D6" s="26" t="s">
        <v>13</v>
      </c>
      <c r="E6" s="22"/>
      <c r="F6" s="27" t="s">
        <v>17</v>
      </c>
      <c r="G6" s="28"/>
      <c r="H6" s="29"/>
    </row>
    <row r="7" spans="1:8" ht="22.5" customHeight="1" x14ac:dyDescent="0.35">
      <c r="A7" s="26" t="s">
        <v>23</v>
      </c>
      <c r="B7" s="31" t="str">
        <f>'Input Data'!B14</f>
        <v>9/27/2019</v>
      </c>
      <c r="C7" s="22"/>
      <c r="D7" s="26" t="s">
        <v>26</v>
      </c>
      <c r="E7" s="22"/>
      <c r="F7" s="42" t="str">
        <f>'Input Data'!A7</f>
        <v>Referee</v>
      </c>
      <c r="G7" s="44"/>
      <c r="H7" s="46" t="str">
        <f>'Input Data'!B7</f>
        <v>Haywood Ferguson</v>
      </c>
    </row>
    <row r="8" spans="1:8" ht="22.5" customHeight="1" x14ac:dyDescent="0.35">
      <c r="A8" s="26" t="s">
        <v>32</v>
      </c>
      <c r="B8" s="31" t="str">
        <f>'Input Data'!B15</f>
        <v>Friday</v>
      </c>
      <c r="C8" s="22"/>
      <c r="D8" s="26" t="s">
        <v>33</v>
      </c>
      <c r="E8" s="22"/>
      <c r="F8" s="42" t="str">
        <f>'Input Data'!A8</f>
        <v>Umpire</v>
      </c>
      <c r="G8" s="44"/>
      <c r="H8" s="46" t="str">
        <f>'Input Data'!B8</f>
        <v>Scot Allison</v>
      </c>
    </row>
    <row r="9" spans="1:8" ht="22.5" customHeight="1" x14ac:dyDescent="0.35">
      <c r="A9" s="26"/>
      <c r="B9" s="31"/>
      <c r="C9" s="26"/>
      <c r="D9" s="26"/>
      <c r="E9" s="22"/>
      <c r="F9" s="42" t="str">
        <f>'Input Data'!A9</f>
        <v>Head Linesman</v>
      </c>
      <c r="G9" s="44"/>
      <c r="H9" s="46" t="str">
        <f>'Input Data'!B9</f>
        <v>Robert Dickinson</v>
      </c>
    </row>
    <row r="10" spans="1:8" ht="22.5" customHeight="1" x14ac:dyDescent="0.35">
      <c r="A10" s="26" t="s">
        <v>36</v>
      </c>
      <c r="B10" s="31" t="str">
        <f>'Input Data'!B22&amp;" "&amp;'Input Data'!B23</f>
        <v>Berea Community HS Pirates</v>
      </c>
      <c r="C10" s="26"/>
      <c r="D10" s="50" t="s">
        <v>37</v>
      </c>
      <c r="E10" s="22"/>
      <c r="F10" s="42" t="str">
        <f>'Input Data'!A10</f>
        <v>Line Judge</v>
      </c>
      <c r="G10" s="44"/>
      <c r="H10" s="46" t="str">
        <f>'Input Data'!B10</f>
        <v>Edward Ross</v>
      </c>
    </row>
    <row r="11" spans="1:8" ht="22.5" customHeight="1" x14ac:dyDescent="0.35">
      <c r="A11" s="26" t="s">
        <v>41</v>
      </c>
      <c r="B11" s="31" t="str">
        <f>'Input Data'!B25&amp;" "&amp;'Input Data'!B26</f>
        <v>Sayre High School Spartans</v>
      </c>
      <c r="C11" s="26"/>
      <c r="D11" s="50" t="s">
        <v>37</v>
      </c>
      <c r="E11" s="22"/>
      <c r="F11" s="55" t="str">
        <f>'Input Data'!A11</f>
        <v>Back Judge</v>
      </c>
      <c r="G11" s="58"/>
      <c r="H11" s="61" t="str">
        <f>'Input Data'!B11</f>
        <v>Marquell Cooper</v>
      </c>
    </row>
    <row r="12" spans="1:8" ht="22.5" customHeight="1" x14ac:dyDescent="0.35">
      <c r="A12" s="26"/>
      <c r="B12" s="26"/>
      <c r="C12" s="26"/>
      <c r="D12" s="26"/>
      <c r="E12" s="22"/>
      <c r="F12" s="44"/>
      <c r="G12" s="44"/>
      <c r="H12" s="44"/>
    </row>
    <row r="13" spans="1:8" ht="22.5" customHeight="1" x14ac:dyDescent="0.35">
      <c r="A13" s="26"/>
      <c r="B13" s="26"/>
      <c r="C13" s="26"/>
      <c r="D13" s="26"/>
      <c r="E13" s="22"/>
      <c r="F13" s="44"/>
      <c r="G13" s="44"/>
      <c r="H13" s="44"/>
    </row>
    <row r="14" spans="1:8" ht="22.5" customHeight="1" x14ac:dyDescent="0.35">
      <c r="A14" s="26" t="s">
        <v>48</v>
      </c>
      <c r="B14" s="26"/>
      <c r="C14" s="26" t="str">
        <f>'Input Data'!B18</f>
        <v>Berea Community HS</v>
      </c>
      <c r="D14" s="63"/>
      <c r="E14" s="22"/>
    </row>
    <row r="15" spans="1:8" ht="22.5" customHeight="1" x14ac:dyDescent="0.35">
      <c r="A15" s="26"/>
      <c r="B15" s="26"/>
      <c r="C15" s="22"/>
      <c r="D15" s="63"/>
      <c r="E15" s="22"/>
      <c r="F15" s="27" t="s">
        <v>51</v>
      </c>
      <c r="G15" s="28"/>
      <c r="H15" s="29"/>
    </row>
    <row r="16" spans="1:8" ht="22.5" customHeight="1" x14ac:dyDescent="0.35">
      <c r="A16" s="22"/>
      <c r="B16" s="22"/>
      <c r="C16" s="26"/>
      <c r="D16" s="26"/>
      <c r="E16" s="22"/>
      <c r="F16" s="42" t="str">
        <f>'Input Data'!B39&amp;", Supervisor"</f>
        <v>Keith Morgan, Supervisor</v>
      </c>
      <c r="G16" s="44"/>
      <c r="H16" s="46"/>
    </row>
    <row r="17" spans="1:10" ht="22.5" customHeight="1" x14ac:dyDescent="0.35">
      <c r="A17" s="72" t="s">
        <v>52</v>
      </c>
      <c r="B17" s="72" t="s">
        <v>68</v>
      </c>
      <c r="C17" s="72"/>
      <c r="D17" s="72" t="s">
        <v>69</v>
      </c>
      <c r="E17" s="22"/>
      <c r="F17" s="55" t="s">
        <v>72</v>
      </c>
      <c r="G17" s="58"/>
      <c r="H17" s="61"/>
    </row>
    <row r="18" spans="1:10" ht="12.75" customHeight="1" x14ac:dyDescent="0.35">
      <c r="A18" s="22"/>
      <c r="B18" s="22"/>
      <c r="C18" s="22"/>
      <c r="D18" s="22"/>
      <c r="E18" s="22"/>
      <c r="F18" s="12"/>
      <c r="G18" s="12"/>
      <c r="H18" s="12"/>
      <c r="I18" s="1"/>
      <c r="J18" s="1"/>
    </row>
    <row r="19" spans="1:10" ht="12.75" customHeight="1" x14ac:dyDescent="0.2">
      <c r="A19" s="74"/>
      <c r="B19" s="79"/>
      <c r="C19" s="81"/>
      <c r="D19" s="74"/>
      <c r="E19" s="83"/>
      <c r="F19" s="74"/>
      <c r="G19" s="74" t="s">
        <v>80</v>
      </c>
      <c r="H19" s="74"/>
      <c r="I19" s="1"/>
      <c r="J19" s="1"/>
    </row>
    <row r="20" spans="1:10" ht="12.75" customHeight="1" x14ac:dyDescent="0.2">
      <c r="A20" s="85" t="s">
        <v>81</v>
      </c>
      <c r="B20" s="87" t="s">
        <v>42</v>
      </c>
      <c r="C20" s="88" t="s">
        <v>82</v>
      </c>
      <c r="D20" s="85" t="s">
        <v>83</v>
      </c>
      <c r="E20" s="89" t="s">
        <v>84</v>
      </c>
      <c r="F20" s="85" t="s">
        <v>85</v>
      </c>
      <c r="G20" s="85" t="s">
        <v>86</v>
      </c>
      <c r="H20" s="85" t="s">
        <v>87</v>
      </c>
      <c r="I20" s="1"/>
      <c r="J20" s="1"/>
    </row>
    <row r="21" spans="1:10" ht="12.75" customHeight="1" x14ac:dyDescent="0.25">
      <c r="A21" s="90"/>
      <c r="B21" s="91" t="s">
        <v>88</v>
      </c>
      <c r="C21" s="55"/>
      <c r="D21" s="90"/>
      <c r="E21" s="92" t="s">
        <v>89</v>
      </c>
      <c r="F21" s="93" t="s">
        <v>90</v>
      </c>
      <c r="G21" s="93" t="s">
        <v>92</v>
      </c>
      <c r="H21" s="93" t="s">
        <v>93</v>
      </c>
      <c r="I21" s="1"/>
      <c r="J21" s="1"/>
    </row>
    <row r="22" spans="1:10" ht="33.75" customHeight="1" x14ac:dyDescent="0.25">
      <c r="A22" s="95" t="s">
        <v>94</v>
      </c>
      <c r="B22" s="97"/>
      <c r="C22" s="97" t="str">
        <f>'Input Data'!B30&amp;"      "&amp;'Input Data'!B32</f>
        <v xml:space="preserve">      </v>
      </c>
      <c r="D22" s="97"/>
      <c r="E22" s="100" t="s">
        <v>95</v>
      </c>
      <c r="F22" s="102"/>
      <c r="G22" s="102" t="s">
        <v>96</v>
      </c>
      <c r="H22" s="102" t="s">
        <v>97</v>
      </c>
    </row>
    <row r="23" spans="1:10" ht="33.75" customHeight="1" x14ac:dyDescent="0.25">
      <c r="A23" s="104" t="s">
        <v>94</v>
      </c>
      <c r="B23" s="105"/>
      <c r="C23" s="105" t="str">
        <f>'Input Data'!B30&amp;"      "&amp;'Input Data'!B32</f>
        <v xml:space="preserve">      </v>
      </c>
      <c r="D23" s="105"/>
      <c r="E23" s="106" t="s">
        <v>95</v>
      </c>
      <c r="F23" s="111"/>
      <c r="G23" s="111" t="s">
        <v>96</v>
      </c>
      <c r="H23" s="111" t="s">
        <v>97</v>
      </c>
    </row>
    <row r="24" spans="1:10" ht="33.75" customHeight="1" x14ac:dyDescent="0.25">
      <c r="A24" s="95" t="s">
        <v>94</v>
      </c>
      <c r="B24" s="97"/>
      <c r="C24" s="97" t="str">
        <f>'Input Data'!B30&amp;"      "&amp;'Input Data'!B32</f>
        <v xml:space="preserve">      </v>
      </c>
      <c r="D24" s="97"/>
      <c r="E24" s="100" t="s">
        <v>95</v>
      </c>
      <c r="F24" s="102"/>
      <c r="G24" s="102" t="s">
        <v>96</v>
      </c>
      <c r="H24" s="102" t="s">
        <v>97</v>
      </c>
    </row>
    <row r="25" spans="1:10" ht="33.75" customHeight="1" x14ac:dyDescent="0.25">
      <c r="A25" s="104" t="s">
        <v>94</v>
      </c>
      <c r="B25" s="105"/>
      <c r="C25" s="105" t="str">
        <f>'Input Data'!B30&amp;"      "&amp;'Input Data'!B32</f>
        <v xml:space="preserve">      </v>
      </c>
      <c r="D25" s="105"/>
      <c r="E25" s="106" t="s">
        <v>95</v>
      </c>
      <c r="F25" s="111"/>
      <c r="G25" s="111" t="s">
        <v>96</v>
      </c>
      <c r="H25" s="111" t="s">
        <v>97</v>
      </c>
    </row>
    <row r="26" spans="1:10" ht="33.75" customHeight="1" x14ac:dyDescent="0.25">
      <c r="A26" s="95" t="s">
        <v>94</v>
      </c>
      <c r="B26" s="97"/>
      <c r="C26" s="97" t="str">
        <f>'Input Data'!B30&amp;"      "&amp;'Input Data'!B32</f>
        <v xml:space="preserve">      </v>
      </c>
      <c r="D26" s="97"/>
      <c r="E26" s="100" t="s">
        <v>95</v>
      </c>
      <c r="F26" s="102"/>
      <c r="G26" s="102" t="s">
        <v>96</v>
      </c>
      <c r="H26" s="102" t="s">
        <v>97</v>
      </c>
    </row>
    <row r="27" spans="1:10" ht="33.75" customHeight="1" x14ac:dyDescent="0.25">
      <c r="A27" s="104" t="s">
        <v>94</v>
      </c>
      <c r="B27" s="105"/>
      <c r="C27" s="105" t="str">
        <f>'Input Data'!B30&amp;"      "&amp;'Input Data'!B32</f>
        <v xml:space="preserve">      </v>
      </c>
      <c r="D27" s="105"/>
      <c r="E27" s="106" t="s">
        <v>95</v>
      </c>
      <c r="F27" s="111"/>
      <c r="G27" s="111" t="s">
        <v>96</v>
      </c>
      <c r="H27" s="111" t="s">
        <v>97</v>
      </c>
    </row>
    <row r="28" spans="1:10" ht="33.75" customHeight="1" x14ac:dyDescent="0.25">
      <c r="A28" s="95" t="s">
        <v>94</v>
      </c>
      <c r="B28" s="97"/>
      <c r="C28" s="97" t="str">
        <f>'Input Data'!B30&amp;"      "&amp;'Input Data'!B32</f>
        <v xml:space="preserve">      </v>
      </c>
      <c r="D28" s="97"/>
      <c r="E28" s="100" t="s">
        <v>95</v>
      </c>
      <c r="F28" s="102"/>
      <c r="G28" s="102" t="s">
        <v>96</v>
      </c>
      <c r="H28" s="102" t="s">
        <v>97</v>
      </c>
    </row>
    <row r="29" spans="1:10" ht="33.75" customHeight="1" x14ac:dyDescent="0.25">
      <c r="A29" s="104" t="s">
        <v>94</v>
      </c>
      <c r="B29" s="105"/>
      <c r="C29" s="105" t="str">
        <f>'Input Data'!B30&amp;"      "&amp;'Input Data'!B32</f>
        <v xml:space="preserve">      </v>
      </c>
      <c r="D29" s="105"/>
      <c r="E29" s="106" t="s">
        <v>95</v>
      </c>
      <c r="F29" s="111"/>
      <c r="G29" s="111" t="s">
        <v>96</v>
      </c>
      <c r="H29" s="111" t="s">
        <v>97</v>
      </c>
    </row>
    <row r="30" spans="1:10" ht="33.75" customHeight="1" x14ac:dyDescent="0.25">
      <c r="A30" s="95" t="s">
        <v>94</v>
      </c>
      <c r="B30" s="97"/>
      <c r="C30" s="97" t="str">
        <f>'Input Data'!B30&amp;"      "&amp;'Input Data'!B32</f>
        <v xml:space="preserve">      </v>
      </c>
      <c r="D30" s="97"/>
      <c r="E30" s="100" t="s">
        <v>95</v>
      </c>
      <c r="F30" s="102"/>
      <c r="G30" s="102" t="s">
        <v>96</v>
      </c>
      <c r="H30" s="102" t="s">
        <v>97</v>
      </c>
    </row>
    <row r="31" spans="1:10" ht="33.75" customHeight="1" x14ac:dyDescent="0.25">
      <c r="A31" s="104" t="s">
        <v>94</v>
      </c>
      <c r="B31" s="105"/>
      <c r="C31" s="105" t="str">
        <f>'Input Data'!B30&amp;"      "&amp;'Input Data'!B32</f>
        <v xml:space="preserve">      </v>
      </c>
      <c r="D31" s="105"/>
      <c r="E31" s="106" t="s">
        <v>95</v>
      </c>
      <c r="F31" s="111"/>
      <c r="G31" s="111" t="s">
        <v>96</v>
      </c>
      <c r="H31" s="111" t="s">
        <v>97</v>
      </c>
    </row>
    <row r="32" spans="1:10" ht="33.75" customHeight="1" x14ac:dyDescent="0.25">
      <c r="A32" s="95" t="s">
        <v>94</v>
      </c>
      <c r="B32" s="97"/>
      <c r="C32" s="97" t="str">
        <f>'Input Data'!B30&amp;"      "&amp;'Input Data'!B32</f>
        <v xml:space="preserve">      </v>
      </c>
      <c r="D32" s="97"/>
      <c r="E32" s="100" t="s">
        <v>95</v>
      </c>
      <c r="F32" s="102"/>
      <c r="G32" s="102" t="s">
        <v>96</v>
      </c>
      <c r="H32" s="102" t="s">
        <v>97</v>
      </c>
    </row>
    <row r="33" spans="1:8" ht="33.75" customHeight="1" x14ac:dyDescent="0.25">
      <c r="A33" s="104" t="s">
        <v>94</v>
      </c>
      <c r="B33" s="105"/>
      <c r="C33" s="105" t="str">
        <f>'Input Data'!B30&amp;"      "&amp;'Input Data'!B32</f>
        <v xml:space="preserve">      </v>
      </c>
      <c r="D33" s="105"/>
      <c r="E33" s="106" t="s">
        <v>95</v>
      </c>
      <c r="F33" s="111"/>
      <c r="G33" s="111" t="s">
        <v>96</v>
      </c>
      <c r="H33" s="111" t="s">
        <v>97</v>
      </c>
    </row>
    <row r="34" spans="1:8" ht="33.75" customHeight="1" x14ac:dyDescent="0.25">
      <c r="A34" s="95" t="s">
        <v>94</v>
      </c>
      <c r="B34" s="97"/>
      <c r="C34" s="97" t="str">
        <f>'Input Data'!B30&amp;"      "&amp;'Input Data'!B32</f>
        <v xml:space="preserve">      </v>
      </c>
      <c r="D34" s="97"/>
      <c r="E34" s="100" t="s">
        <v>95</v>
      </c>
      <c r="F34" s="102"/>
      <c r="G34" s="102" t="s">
        <v>96</v>
      </c>
      <c r="H34" s="102" t="s">
        <v>97</v>
      </c>
    </row>
    <row r="35" spans="1:8" ht="33.75" customHeight="1" x14ac:dyDescent="0.25">
      <c r="A35" s="104" t="s">
        <v>94</v>
      </c>
      <c r="B35" s="105"/>
      <c r="C35" s="105" t="str">
        <f>'Input Data'!B30&amp;"      "&amp;'Input Data'!B32</f>
        <v xml:space="preserve">      </v>
      </c>
      <c r="D35" s="105"/>
      <c r="E35" s="106" t="s">
        <v>95</v>
      </c>
      <c r="F35" s="111"/>
      <c r="G35" s="111" t="s">
        <v>96</v>
      </c>
      <c r="H35" s="111" t="s">
        <v>97</v>
      </c>
    </row>
    <row r="36" spans="1:8" ht="33.75" customHeight="1" x14ac:dyDescent="0.25">
      <c r="A36" s="95" t="s">
        <v>94</v>
      </c>
      <c r="B36" s="97"/>
      <c r="C36" s="97" t="str">
        <f>'Input Data'!B30&amp;"      "&amp;'Input Data'!B32</f>
        <v xml:space="preserve">      </v>
      </c>
      <c r="D36" s="97"/>
      <c r="E36" s="100" t="s">
        <v>95</v>
      </c>
      <c r="F36" s="102"/>
      <c r="G36" s="102" t="s">
        <v>96</v>
      </c>
      <c r="H36" s="102" t="s">
        <v>97</v>
      </c>
    </row>
    <row r="37" spans="1:8" ht="33.75" customHeight="1" x14ac:dyDescent="0.25">
      <c r="A37" s="104" t="s">
        <v>94</v>
      </c>
      <c r="B37" s="105"/>
      <c r="C37" s="105" t="str">
        <f>'Input Data'!B30&amp;"      "&amp;'Input Data'!B32</f>
        <v xml:space="preserve">      </v>
      </c>
      <c r="D37" s="105"/>
      <c r="E37" s="106" t="s">
        <v>95</v>
      </c>
      <c r="F37" s="111"/>
      <c r="G37" s="111" t="s">
        <v>96</v>
      </c>
      <c r="H37" s="111" t="s">
        <v>97</v>
      </c>
    </row>
    <row r="38" spans="1:8" ht="33.75" customHeight="1" x14ac:dyDescent="0.25">
      <c r="A38" s="95" t="s">
        <v>94</v>
      </c>
      <c r="B38" s="97"/>
      <c r="C38" s="97" t="str">
        <f>'Input Data'!B30&amp;"      "&amp;'Input Data'!B32</f>
        <v xml:space="preserve">      </v>
      </c>
      <c r="D38" s="97"/>
      <c r="E38" s="100" t="s">
        <v>95</v>
      </c>
      <c r="F38" s="102"/>
      <c r="G38" s="102" t="s">
        <v>96</v>
      </c>
      <c r="H38" s="102" t="s">
        <v>97</v>
      </c>
    </row>
    <row r="39" spans="1:8" ht="33.75" customHeight="1" x14ac:dyDescent="0.25">
      <c r="A39" s="104" t="s">
        <v>94</v>
      </c>
      <c r="B39" s="105"/>
      <c r="C39" s="105" t="str">
        <f>'Input Data'!B30&amp;"      "&amp;'Input Data'!B32</f>
        <v xml:space="preserve">      </v>
      </c>
      <c r="D39" s="105"/>
      <c r="E39" s="106" t="s">
        <v>95</v>
      </c>
      <c r="F39" s="111"/>
      <c r="G39" s="111" t="s">
        <v>96</v>
      </c>
      <c r="H39" s="111" t="s">
        <v>97</v>
      </c>
    </row>
    <row r="40" spans="1:8" ht="33.75" customHeight="1" x14ac:dyDescent="0.25">
      <c r="A40" s="95" t="s">
        <v>94</v>
      </c>
      <c r="B40" s="97"/>
      <c r="C40" s="97" t="str">
        <f>'Input Data'!B30&amp;"      "&amp;'Input Data'!B32</f>
        <v xml:space="preserve">      </v>
      </c>
      <c r="D40" s="97"/>
      <c r="E40" s="100" t="s">
        <v>95</v>
      </c>
      <c r="F40" s="102"/>
      <c r="G40" s="102" t="s">
        <v>96</v>
      </c>
      <c r="H40" s="102" t="s">
        <v>97</v>
      </c>
    </row>
    <row r="41" spans="1:8" ht="33.75" customHeight="1" x14ac:dyDescent="0.25">
      <c r="A41" s="104" t="s">
        <v>94</v>
      </c>
      <c r="B41" s="105"/>
      <c r="C41" s="105" t="str">
        <f>'Input Data'!B30&amp;"      "&amp;'Input Data'!B32</f>
        <v xml:space="preserve">      </v>
      </c>
      <c r="D41" s="105"/>
      <c r="E41" s="106" t="s">
        <v>95</v>
      </c>
      <c r="F41" s="111"/>
      <c r="G41" s="111" t="s">
        <v>96</v>
      </c>
      <c r="H41" s="111" t="s">
        <v>97</v>
      </c>
    </row>
    <row r="42" spans="1:8" ht="33.75" customHeight="1" x14ac:dyDescent="0.25">
      <c r="A42" s="95" t="s">
        <v>94</v>
      </c>
      <c r="B42" s="97"/>
      <c r="C42" s="97" t="str">
        <f>'Input Data'!B30&amp;"      "&amp;'Input Data'!B32</f>
        <v xml:space="preserve">      </v>
      </c>
      <c r="D42" s="97"/>
      <c r="E42" s="100" t="s">
        <v>95</v>
      </c>
      <c r="F42" s="102"/>
      <c r="G42" s="102" t="s">
        <v>96</v>
      </c>
      <c r="H42" s="102" t="s">
        <v>97</v>
      </c>
    </row>
    <row r="43" spans="1:8" ht="33.75" customHeight="1" x14ac:dyDescent="0.25">
      <c r="A43" s="104" t="s">
        <v>94</v>
      </c>
      <c r="B43" s="105"/>
      <c r="C43" s="105" t="str">
        <f>'Input Data'!B30&amp;"      "&amp;'Input Data'!B32</f>
        <v xml:space="preserve">      </v>
      </c>
      <c r="D43" s="105"/>
      <c r="E43" s="106" t="s">
        <v>95</v>
      </c>
      <c r="F43" s="111"/>
      <c r="G43" s="111" t="s">
        <v>96</v>
      </c>
      <c r="H43" s="111" t="s">
        <v>97</v>
      </c>
    </row>
    <row r="44" spans="1:8" ht="33.75" customHeight="1" x14ac:dyDescent="0.25">
      <c r="A44" s="95" t="s">
        <v>94</v>
      </c>
      <c r="B44" s="97"/>
      <c r="C44" s="97" t="str">
        <f>'Input Data'!B30&amp;"      "&amp;'Input Data'!B32</f>
        <v xml:space="preserve">      </v>
      </c>
      <c r="D44" s="97"/>
      <c r="E44" s="100" t="s">
        <v>95</v>
      </c>
      <c r="F44" s="102"/>
      <c r="G44" s="102" t="s">
        <v>96</v>
      </c>
      <c r="H44" s="102" t="s">
        <v>97</v>
      </c>
    </row>
    <row r="45" spans="1:8" ht="33.75" customHeight="1" x14ac:dyDescent="0.25">
      <c r="A45" s="104" t="s">
        <v>94</v>
      </c>
      <c r="B45" s="105"/>
      <c r="C45" s="105" t="str">
        <f>'Input Data'!B30&amp;"      "&amp;'Input Data'!B32</f>
        <v xml:space="preserve">      </v>
      </c>
      <c r="D45" s="105"/>
      <c r="E45" s="106" t="s">
        <v>95</v>
      </c>
      <c r="F45" s="111"/>
      <c r="G45" s="111" t="s">
        <v>96</v>
      </c>
      <c r="H45" s="111" t="s">
        <v>97</v>
      </c>
    </row>
    <row r="46" spans="1:8" ht="33.75" customHeight="1" x14ac:dyDescent="0.25">
      <c r="A46" s="95" t="s">
        <v>94</v>
      </c>
      <c r="B46" s="97"/>
      <c r="C46" s="97" t="str">
        <f>'Input Data'!B30&amp;"      "&amp;'Input Data'!B32</f>
        <v xml:space="preserve">      </v>
      </c>
      <c r="D46" s="97"/>
      <c r="E46" s="100" t="s">
        <v>95</v>
      </c>
      <c r="F46" s="102"/>
      <c r="G46" s="102" t="s">
        <v>96</v>
      </c>
      <c r="H46" s="102" t="s">
        <v>97</v>
      </c>
    </row>
    <row r="47" spans="1:8" ht="33.75" customHeight="1" x14ac:dyDescent="0.25">
      <c r="A47" s="104" t="s">
        <v>94</v>
      </c>
      <c r="B47" s="105"/>
      <c r="C47" s="105" t="str">
        <f>'Input Data'!B30&amp;"      "&amp;'Input Data'!B32</f>
        <v xml:space="preserve">      </v>
      </c>
      <c r="D47" s="105"/>
      <c r="E47" s="106" t="s">
        <v>95</v>
      </c>
      <c r="F47" s="111"/>
      <c r="G47" s="111" t="s">
        <v>96</v>
      </c>
      <c r="H47" s="111" t="s">
        <v>97</v>
      </c>
    </row>
    <row r="48" spans="1:8" ht="33.75" customHeight="1" x14ac:dyDescent="0.25">
      <c r="A48" s="95" t="s">
        <v>94</v>
      </c>
      <c r="B48" s="97"/>
      <c r="C48" s="97" t="str">
        <f>'Input Data'!B30&amp;"      "&amp;'Input Data'!B32</f>
        <v xml:space="preserve">      </v>
      </c>
      <c r="D48" s="97"/>
      <c r="E48" s="100" t="s">
        <v>95</v>
      </c>
      <c r="F48" s="102"/>
      <c r="G48" s="102" t="s">
        <v>96</v>
      </c>
      <c r="H48" s="102" t="s">
        <v>97</v>
      </c>
    </row>
    <row r="49" spans="1:8" ht="33.75" customHeight="1" x14ac:dyDescent="0.25">
      <c r="A49" s="104" t="s">
        <v>94</v>
      </c>
      <c r="B49" s="105"/>
      <c r="C49" s="105" t="str">
        <f>'Input Data'!B30&amp;"      "&amp;'Input Data'!B32</f>
        <v xml:space="preserve">      </v>
      </c>
      <c r="D49" s="105"/>
      <c r="E49" s="106" t="s">
        <v>95</v>
      </c>
      <c r="F49" s="111"/>
      <c r="G49" s="111" t="s">
        <v>96</v>
      </c>
      <c r="H49" s="111" t="s">
        <v>97</v>
      </c>
    </row>
    <row r="50" spans="1:8" ht="33.75" customHeight="1" x14ac:dyDescent="0.25">
      <c r="A50" s="95" t="s">
        <v>94</v>
      </c>
      <c r="B50" s="97"/>
      <c r="C50" s="97" t="str">
        <f>'Input Data'!B30&amp;"      "&amp;'Input Data'!B32</f>
        <v xml:space="preserve">      </v>
      </c>
      <c r="D50" s="97"/>
      <c r="E50" s="100" t="s">
        <v>95</v>
      </c>
      <c r="F50" s="102"/>
      <c r="G50" s="102" t="s">
        <v>96</v>
      </c>
      <c r="H50" s="102" t="s">
        <v>97</v>
      </c>
    </row>
    <row r="51" spans="1:8" ht="33.75" customHeight="1" x14ac:dyDescent="0.25">
      <c r="A51" s="104" t="s">
        <v>94</v>
      </c>
      <c r="B51" s="105"/>
      <c r="C51" s="105" t="str">
        <f>'Input Data'!B30&amp;"      "&amp;'Input Data'!B32</f>
        <v xml:space="preserve">      </v>
      </c>
      <c r="D51" s="105"/>
      <c r="E51" s="106" t="s">
        <v>95</v>
      </c>
      <c r="F51" s="111"/>
      <c r="G51" s="111" t="s">
        <v>96</v>
      </c>
      <c r="H51" s="111" t="s">
        <v>97</v>
      </c>
    </row>
    <row r="52" spans="1:8" ht="33.75" customHeight="1" x14ac:dyDescent="0.25">
      <c r="A52" s="95" t="s">
        <v>94</v>
      </c>
      <c r="B52" s="97"/>
      <c r="C52" s="97" t="str">
        <f>'Input Data'!B30&amp;"      "&amp;'Input Data'!B32</f>
        <v xml:space="preserve">      </v>
      </c>
      <c r="D52" s="97"/>
      <c r="E52" s="100" t="s">
        <v>95</v>
      </c>
      <c r="F52" s="102"/>
      <c r="G52" s="102" t="s">
        <v>96</v>
      </c>
      <c r="H52" s="102" t="s">
        <v>97</v>
      </c>
    </row>
    <row r="53" spans="1:8" ht="33.75" customHeight="1" x14ac:dyDescent="0.25">
      <c r="A53" s="104" t="s">
        <v>94</v>
      </c>
      <c r="B53" s="105"/>
      <c r="C53" s="105" t="str">
        <f>'Input Data'!B30&amp;"      "&amp;'Input Data'!B32</f>
        <v xml:space="preserve">      </v>
      </c>
      <c r="D53" s="105"/>
      <c r="E53" s="106" t="s">
        <v>95</v>
      </c>
      <c r="F53" s="111"/>
      <c r="G53" s="111" t="s">
        <v>96</v>
      </c>
      <c r="H53" s="111" t="s">
        <v>97</v>
      </c>
    </row>
    <row r="54" spans="1:8" ht="33.75" customHeight="1" x14ac:dyDescent="0.25">
      <c r="A54" s="95" t="s">
        <v>94</v>
      </c>
      <c r="B54" s="97"/>
      <c r="C54" s="97" t="str">
        <f>'Input Data'!B30&amp;"      "&amp;'Input Data'!B32</f>
        <v xml:space="preserve">      </v>
      </c>
      <c r="D54" s="97"/>
      <c r="E54" s="100" t="s">
        <v>95</v>
      </c>
      <c r="F54" s="102"/>
      <c r="G54" s="102" t="s">
        <v>96</v>
      </c>
      <c r="H54" s="102" t="s">
        <v>97</v>
      </c>
    </row>
    <row r="55" spans="1:8" ht="33.75" customHeight="1" x14ac:dyDescent="0.25">
      <c r="A55" s="104" t="s">
        <v>94</v>
      </c>
      <c r="B55" s="105"/>
      <c r="C55" s="105" t="str">
        <f>'Input Data'!B30&amp;"      "&amp;'Input Data'!B32</f>
        <v xml:space="preserve">      </v>
      </c>
      <c r="D55" s="105"/>
      <c r="E55" s="106" t="s">
        <v>95</v>
      </c>
      <c r="F55" s="111"/>
      <c r="G55" s="111" t="s">
        <v>96</v>
      </c>
      <c r="H55" s="111" t="s">
        <v>97</v>
      </c>
    </row>
    <row r="56" spans="1:8" ht="33.75" customHeight="1" x14ac:dyDescent="0.25">
      <c r="A56" s="95" t="s">
        <v>94</v>
      </c>
      <c r="B56" s="97"/>
      <c r="C56" s="97" t="str">
        <f>'Input Data'!B30&amp;"      "&amp;'Input Data'!B32</f>
        <v xml:space="preserve">      </v>
      </c>
      <c r="D56" s="97"/>
      <c r="E56" s="100" t="s">
        <v>95</v>
      </c>
      <c r="F56" s="102"/>
      <c r="G56" s="102" t="s">
        <v>96</v>
      </c>
      <c r="H56" s="102" t="s">
        <v>97</v>
      </c>
    </row>
    <row r="57" spans="1:8" ht="33.75" customHeight="1" x14ac:dyDescent="0.25">
      <c r="A57" s="104" t="s">
        <v>94</v>
      </c>
      <c r="B57" s="105"/>
      <c r="C57" s="105" t="str">
        <f>'Input Data'!B30&amp;"      "&amp;'Input Data'!B32</f>
        <v xml:space="preserve">      </v>
      </c>
      <c r="D57" s="105"/>
      <c r="E57" s="106" t="s">
        <v>95</v>
      </c>
      <c r="F57" s="111"/>
      <c r="G57" s="111" t="s">
        <v>96</v>
      </c>
      <c r="H57" s="111" t="s">
        <v>97</v>
      </c>
    </row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3">
    <mergeCell ref="A1:H1"/>
    <mergeCell ref="A2:H2"/>
    <mergeCell ref="A4:H4"/>
  </mergeCells>
  <printOptions horizontalCentered="1" verticalCentered="1"/>
  <pageMargins left="0.25" right="0.25" top="0.75" bottom="0.75" header="0" footer="0"/>
  <pageSetup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sqref="A1:H1"/>
    </sheetView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4.7109375" customWidth="1"/>
    <col min="4" max="4" width="6.140625" customWidth="1"/>
    <col min="5" max="5" width="4.7109375" customWidth="1"/>
    <col min="6" max="6" width="4" customWidth="1"/>
    <col min="7" max="20" width="4.7109375" customWidth="1"/>
    <col min="21" max="21" width="6.42578125" customWidth="1"/>
    <col min="22" max="26" width="9.140625" customWidth="1"/>
  </cols>
  <sheetData>
    <row r="1" spans="1:26" ht="17.25" customHeight="1" x14ac:dyDescent="0.25">
      <c r="A1" s="233" t="s">
        <v>91</v>
      </c>
      <c r="B1" s="207"/>
      <c r="C1" s="207"/>
      <c r="D1" s="207"/>
      <c r="E1" s="207"/>
      <c r="F1" s="207"/>
      <c r="G1" s="207"/>
      <c r="H1" s="207"/>
      <c r="I1" s="103"/>
      <c r="J1" s="103"/>
      <c r="K1" s="103"/>
      <c r="L1" s="235" t="str">
        <f>'Input Data'!$B$32&amp;" at "&amp;'Input Data'!$B$30</f>
        <v xml:space="preserve"> at </v>
      </c>
      <c r="M1" s="226"/>
      <c r="N1" s="226"/>
      <c r="O1" s="226"/>
      <c r="P1" s="226"/>
      <c r="Q1" s="226"/>
      <c r="R1" s="226"/>
      <c r="S1" s="226"/>
      <c r="T1" s="226"/>
      <c r="U1" s="227"/>
      <c r="V1" s="103"/>
      <c r="W1" s="103"/>
      <c r="X1" s="103"/>
      <c r="Y1" s="103"/>
      <c r="Z1" s="103"/>
    </row>
    <row r="2" spans="1:26" ht="17.25" customHeight="1" x14ac:dyDescent="0.2">
      <c r="A2" s="107" t="s">
        <v>98</v>
      </c>
      <c r="B2" s="107" t="s">
        <v>42</v>
      </c>
      <c r="C2" s="107" t="s">
        <v>82</v>
      </c>
      <c r="D2" s="232" t="s">
        <v>99</v>
      </c>
      <c r="E2" s="207"/>
      <c r="F2" s="232" t="s">
        <v>100</v>
      </c>
      <c r="G2" s="207"/>
      <c r="H2" s="107" t="s">
        <v>101</v>
      </c>
      <c r="I2" s="232" t="s">
        <v>102</v>
      </c>
      <c r="J2" s="207"/>
      <c r="K2" s="103"/>
      <c r="L2" s="234" t="str">
        <f>'Input Data'!$B$14&amp;" at "&amp;'Input Data'!$B$18</f>
        <v>9/27/2019 at Berea Community HS</v>
      </c>
      <c r="M2" s="219"/>
      <c r="N2" s="219"/>
      <c r="O2" s="219"/>
      <c r="P2" s="219"/>
      <c r="Q2" s="219"/>
      <c r="R2" s="219"/>
      <c r="S2" s="219"/>
      <c r="T2" s="219"/>
      <c r="U2" s="229"/>
      <c r="V2" s="103"/>
      <c r="W2" s="103"/>
      <c r="X2" s="103"/>
      <c r="Y2" s="103"/>
      <c r="Z2" s="103"/>
    </row>
    <row r="3" spans="1:26" ht="17.25" customHeight="1" x14ac:dyDescent="0.2">
      <c r="A3" s="113"/>
      <c r="B3" s="113"/>
      <c r="C3" s="113"/>
      <c r="D3" s="114"/>
      <c r="E3" s="115"/>
      <c r="F3" s="114"/>
      <c r="G3" s="115"/>
      <c r="H3" s="113"/>
      <c r="I3" s="114"/>
      <c r="J3" s="115"/>
      <c r="K3" s="103"/>
      <c r="L3" s="222">
        <f>'Input Data'!$B$16</f>
        <v>0.8125</v>
      </c>
      <c r="M3" s="223"/>
      <c r="N3" s="223"/>
      <c r="O3" s="223"/>
      <c r="P3" s="223"/>
      <c r="Q3" s="223"/>
      <c r="R3" s="223"/>
      <c r="S3" s="223"/>
      <c r="T3" s="223"/>
      <c r="U3" s="224"/>
      <c r="V3" s="103"/>
      <c r="W3" s="103"/>
      <c r="X3" s="103"/>
      <c r="Y3" s="103"/>
      <c r="Z3" s="103"/>
    </row>
    <row r="4" spans="1:26" ht="17.25" customHeight="1" x14ac:dyDescent="0.2">
      <c r="A4" s="117"/>
      <c r="B4" s="117"/>
      <c r="C4" s="117"/>
      <c r="D4" s="118"/>
      <c r="E4" s="119"/>
      <c r="F4" s="118"/>
      <c r="G4" s="119"/>
      <c r="H4" s="118"/>
      <c r="I4" s="118"/>
      <c r="J4" s="119"/>
      <c r="K4" s="103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03"/>
      <c r="W4" s="103"/>
      <c r="X4" s="103"/>
      <c r="Y4" s="103"/>
      <c r="Z4" s="103"/>
    </row>
    <row r="5" spans="1:26" ht="17.25" customHeight="1" x14ac:dyDescent="0.2">
      <c r="A5" s="113"/>
      <c r="B5" s="113"/>
      <c r="C5" s="113"/>
      <c r="D5" s="114"/>
      <c r="E5" s="115"/>
      <c r="F5" s="114"/>
      <c r="G5" s="115"/>
      <c r="H5" s="113"/>
      <c r="I5" s="121"/>
      <c r="J5" s="115"/>
      <c r="K5" s="103"/>
      <c r="L5" s="231" t="str">
        <f>'Input Data'!B20&amp;" Crew"</f>
        <v>CKFOA Crew</v>
      </c>
      <c r="M5" s="226"/>
      <c r="N5" s="226"/>
      <c r="O5" s="226"/>
      <c r="P5" s="226"/>
      <c r="Q5" s="226"/>
      <c r="R5" s="226"/>
      <c r="S5" s="226"/>
      <c r="T5" s="226"/>
      <c r="U5" s="227"/>
      <c r="V5" s="103"/>
      <c r="W5" s="103"/>
      <c r="X5" s="103"/>
      <c r="Y5" s="103"/>
      <c r="Z5" s="103"/>
    </row>
    <row r="6" spans="1:26" ht="17.25" customHeight="1" x14ac:dyDescent="0.2">
      <c r="A6" s="122"/>
      <c r="B6" s="122"/>
      <c r="C6" s="122"/>
      <c r="D6" s="123"/>
      <c r="E6" s="124"/>
      <c r="F6" s="123"/>
      <c r="G6" s="124"/>
      <c r="H6" s="123"/>
      <c r="I6" s="123"/>
      <c r="J6" s="124"/>
      <c r="K6" s="103"/>
      <c r="L6" s="126"/>
      <c r="M6" s="127" t="str">
        <f>'Input Data'!A7</f>
        <v>Referee</v>
      </c>
      <c r="N6" s="127"/>
      <c r="O6" s="127"/>
      <c r="P6" s="127"/>
      <c r="Q6" s="127"/>
      <c r="R6" s="127" t="str">
        <f>'Input Data'!B7</f>
        <v>Haywood Ferguson</v>
      </c>
      <c r="S6" s="127"/>
      <c r="T6" s="127"/>
      <c r="U6" s="129"/>
      <c r="V6" s="103"/>
      <c r="W6" s="103"/>
      <c r="X6" s="103"/>
      <c r="Y6" s="103"/>
      <c r="Z6" s="103"/>
    </row>
    <row r="7" spans="1:26" ht="17.25" customHeight="1" x14ac:dyDescent="0.2">
      <c r="A7" s="117"/>
      <c r="B7" s="117"/>
      <c r="C7" s="117"/>
      <c r="D7" s="118"/>
      <c r="E7" s="119"/>
      <c r="F7" s="118"/>
      <c r="G7" s="119"/>
      <c r="H7" s="117"/>
      <c r="I7" s="103"/>
      <c r="J7" s="119"/>
      <c r="K7" s="103"/>
      <c r="L7" s="126"/>
      <c r="M7" s="127" t="str">
        <f>'Input Data'!A8</f>
        <v>Umpire</v>
      </c>
      <c r="N7" s="127"/>
      <c r="O7" s="127"/>
      <c r="P7" s="127"/>
      <c r="Q7" s="127"/>
      <c r="R7" s="127" t="str">
        <f>'Input Data'!B8</f>
        <v>Scot Allison</v>
      </c>
      <c r="S7" s="127"/>
      <c r="T7" s="127"/>
      <c r="U7" s="129"/>
      <c r="V7" s="103"/>
      <c r="W7" s="103"/>
      <c r="X7" s="103"/>
      <c r="Y7" s="103"/>
      <c r="Z7" s="103"/>
    </row>
    <row r="8" spans="1:26" ht="17.25" customHeight="1" x14ac:dyDescent="0.2">
      <c r="A8" s="117"/>
      <c r="B8" s="117"/>
      <c r="C8" s="117"/>
      <c r="D8" s="118"/>
      <c r="E8" s="119"/>
      <c r="F8" s="118"/>
      <c r="G8" s="119"/>
      <c r="H8" s="118"/>
      <c r="I8" s="118"/>
      <c r="J8" s="119"/>
      <c r="K8" s="103"/>
      <c r="L8" s="126"/>
      <c r="M8" s="127" t="str">
        <f>'Input Data'!A9</f>
        <v>Head Linesman</v>
      </c>
      <c r="N8" s="127"/>
      <c r="O8" s="127"/>
      <c r="P8" s="127"/>
      <c r="Q8" s="127"/>
      <c r="R8" s="127" t="str">
        <f>'Input Data'!B9</f>
        <v>Robert Dickinson</v>
      </c>
      <c r="S8" s="127"/>
      <c r="T8" s="127"/>
      <c r="U8" s="129"/>
      <c r="V8" s="103"/>
      <c r="W8" s="103"/>
      <c r="X8" s="103"/>
      <c r="Y8" s="103"/>
      <c r="Z8" s="103"/>
    </row>
    <row r="9" spans="1:26" ht="17.25" customHeight="1" x14ac:dyDescent="0.2">
      <c r="A9" s="113"/>
      <c r="B9" s="113"/>
      <c r="C9" s="113"/>
      <c r="D9" s="114"/>
      <c r="E9" s="115"/>
      <c r="F9" s="114"/>
      <c r="G9" s="115"/>
      <c r="H9" s="113"/>
      <c r="I9" s="121"/>
      <c r="J9" s="115"/>
      <c r="K9" s="103"/>
      <c r="L9" s="126"/>
      <c r="M9" s="127" t="str">
        <f>'Input Data'!A10</f>
        <v>Line Judge</v>
      </c>
      <c r="N9" s="127"/>
      <c r="O9" s="127"/>
      <c r="P9" s="127"/>
      <c r="Q9" s="127"/>
      <c r="R9" s="127" t="str">
        <f>'Input Data'!B10</f>
        <v>Edward Ross</v>
      </c>
      <c r="S9" s="127"/>
      <c r="T9" s="127"/>
      <c r="U9" s="129"/>
      <c r="V9" s="103"/>
      <c r="W9" s="103"/>
      <c r="X9" s="103"/>
      <c r="Y9" s="103"/>
      <c r="Z9" s="103"/>
    </row>
    <row r="10" spans="1:26" ht="17.25" customHeight="1" x14ac:dyDescent="0.2">
      <c r="A10" s="122"/>
      <c r="B10" s="122"/>
      <c r="C10" s="122"/>
      <c r="D10" s="123"/>
      <c r="E10" s="124"/>
      <c r="F10" s="123"/>
      <c r="G10" s="124"/>
      <c r="H10" s="123"/>
      <c r="I10" s="123"/>
      <c r="J10" s="124"/>
      <c r="K10" s="103"/>
      <c r="L10" s="131"/>
      <c r="M10" s="132" t="str">
        <f>'Input Data'!A11</f>
        <v>Back Judge</v>
      </c>
      <c r="N10" s="132"/>
      <c r="O10" s="132"/>
      <c r="P10" s="132"/>
      <c r="Q10" s="132"/>
      <c r="R10" s="132" t="str">
        <f>'Input Data'!B11</f>
        <v>Marquell Cooper</v>
      </c>
      <c r="S10" s="132"/>
      <c r="T10" s="132"/>
      <c r="U10" s="133"/>
      <c r="V10" s="103"/>
      <c r="W10" s="103"/>
      <c r="X10" s="103"/>
      <c r="Y10" s="103"/>
      <c r="Z10" s="103"/>
    </row>
    <row r="11" spans="1:26" ht="17.25" customHeight="1" x14ac:dyDescent="0.2">
      <c r="A11" s="117"/>
      <c r="B11" s="117"/>
      <c r="C11" s="117"/>
      <c r="D11" s="118"/>
      <c r="E11" s="119"/>
      <c r="F11" s="118"/>
      <c r="G11" s="119"/>
      <c r="H11" s="117"/>
      <c r="I11" s="103"/>
      <c r="J11" s="119"/>
      <c r="K11" s="10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03"/>
      <c r="W11" s="103"/>
      <c r="X11" s="103"/>
      <c r="Y11" s="103"/>
      <c r="Z11" s="103"/>
    </row>
    <row r="12" spans="1:26" ht="17.25" customHeight="1" x14ac:dyDescent="0.2">
      <c r="A12" s="117"/>
      <c r="B12" s="117"/>
      <c r="C12" s="117"/>
      <c r="D12" s="118"/>
      <c r="E12" s="119"/>
      <c r="F12" s="118"/>
      <c r="G12" s="119"/>
      <c r="H12" s="118"/>
      <c r="I12" s="118"/>
      <c r="J12" s="119"/>
      <c r="K12" s="10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03"/>
      <c r="W12" s="103"/>
      <c r="X12" s="103"/>
      <c r="Y12" s="103"/>
      <c r="Z12" s="103"/>
    </row>
    <row r="13" spans="1:26" ht="17.25" customHeight="1" x14ac:dyDescent="0.2">
      <c r="A13" s="113"/>
      <c r="B13" s="113"/>
      <c r="C13" s="113"/>
      <c r="D13" s="114"/>
      <c r="E13" s="115"/>
      <c r="F13" s="114"/>
      <c r="G13" s="115"/>
      <c r="H13" s="113"/>
      <c r="I13" s="121"/>
      <c r="J13" s="115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7.25" customHeight="1" x14ac:dyDescent="0.2">
      <c r="A14" s="122"/>
      <c r="B14" s="122"/>
      <c r="C14" s="122"/>
      <c r="D14" s="123"/>
      <c r="E14" s="124"/>
      <c r="F14" s="123"/>
      <c r="G14" s="124"/>
      <c r="H14" s="123"/>
      <c r="I14" s="123"/>
      <c r="J14" s="124"/>
      <c r="K14" s="103"/>
      <c r="L14" s="139"/>
      <c r="M14" s="139"/>
      <c r="O14" s="139"/>
      <c r="P14" s="139"/>
      <c r="Q14" s="139"/>
      <c r="R14" s="139"/>
      <c r="S14" s="139"/>
      <c r="T14" s="139"/>
      <c r="U14" s="139"/>
      <c r="V14" s="103"/>
      <c r="W14" s="103"/>
      <c r="X14" s="103"/>
      <c r="Y14" s="103"/>
      <c r="Z14" s="103"/>
    </row>
    <row r="15" spans="1:26" ht="17.25" customHeight="1" x14ac:dyDescent="0.2">
      <c r="A15" s="117"/>
      <c r="B15" s="117"/>
      <c r="C15" s="117"/>
      <c r="D15" s="118"/>
      <c r="E15" s="119"/>
      <c r="F15" s="118"/>
      <c r="G15" s="119"/>
      <c r="H15" s="117"/>
      <c r="I15" s="103"/>
      <c r="J15" s="119"/>
      <c r="K15" s="103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03"/>
      <c r="W15" s="103"/>
      <c r="X15" s="103"/>
      <c r="Y15" s="103"/>
      <c r="Z15" s="103"/>
    </row>
    <row r="16" spans="1:26" ht="17.25" customHeight="1" x14ac:dyDescent="0.3">
      <c r="A16" s="117"/>
      <c r="B16" s="117"/>
      <c r="C16" s="117"/>
      <c r="D16" s="118"/>
      <c r="E16" s="119"/>
      <c r="F16" s="118"/>
      <c r="G16" s="119"/>
      <c r="H16" s="118"/>
      <c r="I16" s="118"/>
      <c r="J16" s="119"/>
      <c r="K16" s="103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03"/>
      <c r="W16" s="103"/>
      <c r="X16" s="103"/>
      <c r="Y16" s="103"/>
      <c r="Z16" s="103"/>
    </row>
    <row r="17" spans="1:26" ht="17.25" customHeight="1" x14ac:dyDescent="0.3">
      <c r="A17" s="113"/>
      <c r="B17" s="113"/>
      <c r="C17" s="113"/>
      <c r="D17" s="114"/>
      <c r="E17" s="115"/>
      <c r="F17" s="114"/>
      <c r="G17" s="115"/>
      <c r="H17" s="113"/>
      <c r="I17" s="121"/>
      <c r="J17" s="115"/>
      <c r="K17" s="103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03"/>
      <c r="W17" s="103"/>
      <c r="X17" s="103"/>
      <c r="Y17" s="103"/>
      <c r="Z17" s="103"/>
    </row>
    <row r="18" spans="1:26" ht="17.25" customHeight="1" x14ac:dyDescent="0.3">
      <c r="A18" s="122"/>
      <c r="B18" s="122"/>
      <c r="C18" s="122"/>
      <c r="D18" s="123"/>
      <c r="E18" s="124"/>
      <c r="F18" s="123"/>
      <c r="G18" s="124"/>
      <c r="H18" s="123"/>
      <c r="I18" s="123"/>
      <c r="J18" s="124"/>
      <c r="K18" s="103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03"/>
      <c r="W18" s="103"/>
      <c r="X18" s="103"/>
      <c r="Y18" s="103"/>
      <c r="Z18" s="103"/>
    </row>
    <row r="19" spans="1:26" ht="17.25" customHeight="1" x14ac:dyDescent="0.2">
      <c r="A19" s="117"/>
      <c r="B19" s="117"/>
      <c r="C19" s="117"/>
      <c r="D19" s="118"/>
      <c r="E19" s="119"/>
      <c r="F19" s="118"/>
      <c r="G19" s="119"/>
      <c r="H19" s="117"/>
      <c r="I19" s="103"/>
      <c r="J19" s="119"/>
      <c r="K19" s="103"/>
      <c r="L19" s="225" t="s">
        <v>106</v>
      </c>
      <c r="M19" s="226"/>
      <c r="N19" s="226"/>
      <c r="O19" s="226"/>
      <c r="P19" s="226"/>
      <c r="Q19" s="226"/>
      <c r="R19" s="226"/>
      <c r="S19" s="226"/>
      <c r="T19" s="226"/>
      <c r="U19" s="227"/>
      <c r="V19" s="103"/>
      <c r="W19" s="103"/>
      <c r="X19" s="103"/>
      <c r="Y19" s="103"/>
      <c r="Z19" s="103"/>
    </row>
    <row r="20" spans="1:26" ht="17.25" customHeight="1" x14ac:dyDescent="0.2">
      <c r="A20" s="117"/>
      <c r="B20" s="117"/>
      <c r="C20" s="117"/>
      <c r="D20" s="118"/>
      <c r="E20" s="119"/>
      <c r="F20" s="118"/>
      <c r="G20" s="119"/>
      <c r="H20" s="118"/>
      <c r="I20" s="118"/>
      <c r="J20" s="119"/>
      <c r="K20" s="103"/>
      <c r="L20" s="149"/>
      <c r="M20" s="150"/>
      <c r="N20" s="228" t="s">
        <v>108</v>
      </c>
      <c r="O20" s="220"/>
      <c r="P20" s="228" t="s">
        <v>109</v>
      </c>
      <c r="Q20" s="220"/>
      <c r="R20" s="228" t="s">
        <v>110</v>
      </c>
      <c r="S20" s="220"/>
      <c r="T20" s="228" t="s">
        <v>82</v>
      </c>
      <c r="U20" s="229"/>
      <c r="V20" s="103"/>
      <c r="W20" s="103"/>
      <c r="X20" s="103"/>
      <c r="Y20" s="103"/>
      <c r="Z20" s="103"/>
    </row>
    <row r="21" spans="1:26" ht="17.25" customHeight="1" x14ac:dyDescent="0.2">
      <c r="A21" s="113"/>
      <c r="B21" s="113"/>
      <c r="C21" s="113"/>
      <c r="D21" s="114"/>
      <c r="E21" s="115"/>
      <c r="F21" s="114"/>
      <c r="G21" s="115"/>
      <c r="H21" s="114"/>
      <c r="I21" s="114"/>
      <c r="J21" s="115"/>
      <c r="K21" s="103"/>
      <c r="L21" s="153" t="s">
        <v>111</v>
      </c>
      <c r="M21" s="150"/>
      <c r="N21" s="154"/>
      <c r="O21" s="155"/>
      <c r="P21" s="154"/>
      <c r="Q21" s="155"/>
      <c r="R21" s="154"/>
      <c r="S21" s="156" t="s">
        <v>112</v>
      </c>
      <c r="T21" s="154"/>
      <c r="U21" s="158"/>
      <c r="V21" s="103"/>
      <c r="W21" s="103"/>
      <c r="X21" s="103"/>
      <c r="Y21" s="103"/>
      <c r="Z21" s="103"/>
    </row>
    <row r="22" spans="1:26" ht="17.25" customHeight="1" x14ac:dyDescent="0.2">
      <c r="A22" s="122"/>
      <c r="B22" s="122"/>
      <c r="C22" s="122"/>
      <c r="D22" s="123"/>
      <c r="E22" s="124"/>
      <c r="F22" s="123"/>
      <c r="G22" s="124"/>
      <c r="H22" s="123"/>
      <c r="I22" s="123"/>
      <c r="J22" s="124"/>
      <c r="K22" s="103"/>
      <c r="L22" s="162" t="s">
        <v>113</v>
      </c>
      <c r="M22" s="163"/>
      <c r="N22" s="165"/>
      <c r="O22" s="166"/>
      <c r="P22" s="165"/>
      <c r="Q22" s="166"/>
      <c r="R22" s="165"/>
      <c r="S22" s="167" t="str">
        <f>S21</f>
        <v>I  O</v>
      </c>
      <c r="T22" s="165"/>
      <c r="U22" s="169"/>
      <c r="V22" s="103"/>
      <c r="W22" s="103"/>
      <c r="X22" s="103"/>
      <c r="Y22" s="103"/>
      <c r="Z22" s="103"/>
    </row>
    <row r="23" spans="1:26" ht="27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7.25" customHeight="1" x14ac:dyDescent="0.25">
      <c r="A24" s="233" t="s">
        <v>91</v>
      </c>
      <c r="B24" s="207"/>
      <c r="C24" s="207"/>
      <c r="D24" s="207"/>
      <c r="E24" s="207"/>
      <c r="F24" s="207"/>
      <c r="G24" s="207"/>
      <c r="H24" s="207"/>
      <c r="I24" s="103"/>
      <c r="J24" s="103"/>
      <c r="K24" s="103"/>
      <c r="L24" s="235" t="str">
        <f>'Input Data'!$B$32&amp;" at "&amp;'Input Data'!$B$30</f>
        <v xml:space="preserve"> at </v>
      </c>
      <c r="M24" s="226"/>
      <c r="N24" s="226"/>
      <c r="O24" s="226"/>
      <c r="P24" s="226"/>
      <c r="Q24" s="226"/>
      <c r="R24" s="226"/>
      <c r="S24" s="226"/>
      <c r="T24" s="226"/>
      <c r="U24" s="227"/>
      <c r="V24" s="103"/>
      <c r="W24" s="103"/>
      <c r="X24" s="103"/>
      <c r="Y24" s="103"/>
      <c r="Z24" s="103"/>
    </row>
    <row r="25" spans="1:26" ht="17.25" customHeight="1" x14ac:dyDescent="0.2">
      <c r="A25" s="107" t="s">
        <v>98</v>
      </c>
      <c r="B25" s="107" t="s">
        <v>42</v>
      </c>
      <c r="C25" s="107" t="s">
        <v>82</v>
      </c>
      <c r="D25" s="232" t="s">
        <v>99</v>
      </c>
      <c r="E25" s="207"/>
      <c r="F25" s="232" t="s">
        <v>100</v>
      </c>
      <c r="G25" s="207"/>
      <c r="H25" s="107" t="s">
        <v>101</v>
      </c>
      <c r="I25" s="232" t="s">
        <v>102</v>
      </c>
      <c r="J25" s="207"/>
      <c r="K25" s="103"/>
      <c r="L25" s="234" t="str">
        <f>'Input Data'!$B$14&amp;" at "&amp;'Input Data'!$B$18</f>
        <v>9/27/2019 at Berea Community HS</v>
      </c>
      <c r="M25" s="219"/>
      <c r="N25" s="219"/>
      <c r="O25" s="219"/>
      <c r="P25" s="219"/>
      <c r="Q25" s="219"/>
      <c r="R25" s="219"/>
      <c r="S25" s="219"/>
      <c r="T25" s="219"/>
      <c r="U25" s="229"/>
      <c r="V25" s="103"/>
      <c r="W25" s="103"/>
      <c r="X25" s="103"/>
      <c r="Y25" s="103"/>
      <c r="Z25" s="103"/>
    </row>
    <row r="26" spans="1:26" ht="17.25" customHeight="1" x14ac:dyDescent="0.2">
      <c r="A26" s="113"/>
      <c r="B26" s="113"/>
      <c r="C26" s="113"/>
      <c r="D26" s="114"/>
      <c r="E26" s="115"/>
      <c r="F26" s="114"/>
      <c r="G26" s="115"/>
      <c r="H26" s="113"/>
      <c r="I26" s="114"/>
      <c r="J26" s="115"/>
      <c r="K26" s="103"/>
      <c r="L26" s="222">
        <f>'Input Data'!$B$16</f>
        <v>0.8125</v>
      </c>
      <c r="M26" s="223"/>
      <c r="N26" s="223"/>
      <c r="O26" s="223"/>
      <c r="P26" s="223"/>
      <c r="Q26" s="223"/>
      <c r="R26" s="223"/>
      <c r="S26" s="223"/>
      <c r="T26" s="223"/>
      <c r="U26" s="224"/>
      <c r="V26" s="103"/>
      <c r="W26" s="103"/>
      <c r="X26" s="103"/>
      <c r="Y26" s="103"/>
      <c r="Z26" s="103"/>
    </row>
    <row r="27" spans="1:26" ht="17.25" customHeight="1" x14ac:dyDescent="0.2">
      <c r="A27" s="117"/>
      <c r="B27" s="117"/>
      <c r="C27" s="117"/>
      <c r="D27" s="118"/>
      <c r="E27" s="119"/>
      <c r="F27" s="118"/>
      <c r="G27" s="119"/>
      <c r="H27" s="118"/>
      <c r="I27" s="118"/>
      <c r="J27" s="119"/>
      <c r="K27" s="103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03"/>
      <c r="W27" s="103"/>
      <c r="X27" s="103"/>
      <c r="Y27" s="103"/>
      <c r="Z27" s="103"/>
    </row>
    <row r="28" spans="1:26" ht="17.25" customHeight="1" x14ac:dyDescent="0.2">
      <c r="A28" s="113"/>
      <c r="B28" s="113"/>
      <c r="C28" s="113"/>
      <c r="D28" s="114"/>
      <c r="E28" s="115"/>
      <c r="F28" s="114"/>
      <c r="G28" s="115"/>
      <c r="H28" s="113"/>
      <c r="I28" s="121"/>
      <c r="J28" s="115"/>
      <c r="K28" s="103"/>
      <c r="L28" s="231" t="str">
        <f>L5</f>
        <v>CKFOA Crew</v>
      </c>
      <c r="M28" s="226"/>
      <c r="N28" s="226"/>
      <c r="O28" s="226"/>
      <c r="P28" s="226"/>
      <c r="Q28" s="226"/>
      <c r="R28" s="226"/>
      <c r="S28" s="226"/>
      <c r="T28" s="226"/>
      <c r="U28" s="227"/>
      <c r="V28" s="103"/>
      <c r="W28" s="103"/>
      <c r="X28" s="103"/>
      <c r="Y28" s="103"/>
      <c r="Z28" s="103"/>
    </row>
    <row r="29" spans="1:26" ht="17.25" customHeight="1" x14ac:dyDescent="0.2">
      <c r="A29" s="117"/>
      <c r="B29" s="117"/>
      <c r="C29" s="117"/>
      <c r="D29" s="118"/>
      <c r="E29" s="119"/>
      <c r="F29" s="118"/>
      <c r="G29" s="119"/>
      <c r="H29" s="118"/>
      <c r="I29" s="118"/>
      <c r="J29" s="119"/>
      <c r="K29" s="103"/>
      <c r="L29" s="126"/>
      <c r="M29" s="127" t="str">
        <f>'Input Data'!A7</f>
        <v>Referee</v>
      </c>
      <c r="N29" s="127"/>
      <c r="O29" s="127"/>
      <c r="P29" s="127"/>
      <c r="Q29" s="127"/>
      <c r="R29" s="127" t="str">
        <f>'Input Data'!B7</f>
        <v>Haywood Ferguson</v>
      </c>
      <c r="S29" s="127"/>
      <c r="T29" s="127"/>
      <c r="U29" s="129"/>
      <c r="V29" s="103"/>
      <c r="W29" s="103"/>
      <c r="X29" s="103"/>
      <c r="Y29" s="103"/>
      <c r="Z29" s="103"/>
    </row>
    <row r="30" spans="1:26" ht="17.25" customHeight="1" x14ac:dyDescent="0.2">
      <c r="A30" s="113"/>
      <c r="B30" s="113"/>
      <c r="C30" s="113"/>
      <c r="D30" s="114"/>
      <c r="E30" s="115"/>
      <c r="F30" s="114"/>
      <c r="G30" s="115"/>
      <c r="H30" s="113"/>
      <c r="I30" s="121"/>
      <c r="J30" s="115"/>
      <c r="K30" s="103"/>
      <c r="L30" s="126"/>
      <c r="M30" s="127" t="str">
        <f>'Input Data'!A8</f>
        <v>Umpire</v>
      </c>
      <c r="N30" s="127"/>
      <c r="O30" s="127"/>
      <c r="P30" s="127"/>
      <c r="Q30" s="127"/>
      <c r="R30" s="127" t="str">
        <f>'Input Data'!B8</f>
        <v>Scot Allison</v>
      </c>
      <c r="S30" s="127"/>
      <c r="T30" s="127"/>
      <c r="U30" s="129"/>
      <c r="V30" s="103"/>
      <c r="W30" s="103"/>
      <c r="X30" s="103"/>
      <c r="Y30" s="103"/>
      <c r="Z30" s="103"/>
    </row>
    <row r="31" spans="1:26" ht="17.25" customHeight="1" x14ac:dyDescent="0.2">
      <c r="A31" s="117"/>
      <c r="B31" s="117"/>
      <c r="C31" s="117"/>
      <c r="D31" s="118"/>
      <c r="E31" s="119"/>
      <c r="F31" s="118"/>
      <c r="G31" s="119"/>
      <c r="H31" s="118"/>
      <c r="I31" s="118"/>
      <c r="J31" s="119"/>
      <c r="K31" s="103"/>
      <c r="L31" s="126"/>
      <c r="M31" s="127" t="str">
        <f>'Input Data'!A9</f>
        <v>Head Linesman</v>
      </c>
      <c r="N31" s="127"/>
      <c r="O31" s="127"/>
      <c r="P31" s="127"/>
      <c r="Q31" s="127"/>
      <c r="R31" s="127" t="str">
        <f>'Input Data'!B9</f>
        <v>Robert Dickinson</v>
      </c>
      <c r="S31" s="127"/>
      <c r="T31" s="127"/>
      <c r="U31" s="129"/>
      <c r="V31" s="103"/>
      <c r="W31" s="103"/>
      <c r="X31" s="103"/>
      <c r="Y31" s="103"/>
      <c r="Z31" s="103"/>
    </row>
    <row r="32" spans="1:26" ht="17.25" customHeight="1" x14ac:dyDescent="0.2">
      <c r="A32" s="113"/>
      <c r="B32" s="113"/>
      <c r="C32" s="113"/>
      <c r="D32" s="114"/>
      <c r="E32" s="115"/>
      <c r="F32" s="114"/>
      <c r="G32" s="115"/>
      <c r="H32" s="113"/>
      <c r="I32" s="121"/>
      <c r="J32" s="115"/>
      <c r="K32" s="103"/>
      <c r="L32" s="126"/>
      <c r="M32" s="127" t="str">
        <f>'Input Data'!A10</f>
        <v>Line Judge</v>
      </c>
      <c r="N32" s="127"/>
      <c r="O32" s="127"/>
      <c r="P32" s="127"/>
      <c r="Q32" s="127"/>
      <c r="R32" s="127" t="str">
        <f>'Input Data'!B10</f>
        <v>Edward Ross</v>
      </c>
      <c r="S32" s="127"/>
      <c r="T32" s="127"/>
      <c r="U32" s="129"/>
      <c r="V32" s="103"/>
      <c r="W32" s="103"/>
      <c r="X32" s="103"/>
      <c r="Y32" s="103"/>
      <c r="Z32" s="103"/>
    </row>
    <row r="33" spans="1:26" ht="17.25" customHeight="1" x14ac:dyDescent="0.2">
      <c r="A33" s="117"/>
      <c r="B33" s="117"/>
      <c r="C33" s="117"/>
      <c r="D33" s="118"/>
      <c r="E33" s="119"/>
      <c r="F33" s="118"/>
      <c r="G33" s="119"/>
      <c r="H33" s="118"/>
      <c r="I33" s="118"/>
      <c r="J33" s="119"/>
      <c r="K33" s="103"/>
      <c r="L33" s="131"/>
      <c r="M33" s="132" t="str">
        <f>'Input Data'!A11</f>
        <v>Back Judge</v>
      </c>
      <c r="N33" s="132"/>
      <c r="O33" s="132"/>
      <c r="P33" s="132"/>
      <c r="Q33" s="132"/>
      <c r="R33" s="132" t="str">
        <f>'Input Data'!B11</f>
        <v>Marquell Cooper</v>
      </c>
      <c r="S33" s="132"/>
      <c r="T33" s="132"/>
      <c r="U33" s="133"/>
      <c r="V33" s="103"/>
      <c r="W33" s="103"/>
      <c r="X33" s="103"/>
      <c r="Y33" s="103"/>
      <c r="Z33" s="103"/>
    </row>
    <row r="34" spans="1:26" ht="17.25" customHeight="1" x14ac:dyDescent="0.2">
      <c r="A34" s="113"/>
      <c r="B34" s="113"/>
      <c r="C34" s="113"/>
      <c r="D34" s="114"/>
      <c r="E34" s="115"/>
      <c r="F34" s="114"/>
      <c r="G34" s="115"/>
      <c r="H34" s="113"/>
      <c r="I34" s="121"/>
      <c r="J34" s="115"/>
      <c r="K34" s="103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03"/>
      <c r="W34" s="103"/>
      <c r="X34" s="103"/>
      <c r="Y34" s="103"/>
      <c r="Z34" s="103"/>
    </row>
    <row r="35" spans="1:26" ht="17.25" customHeight="1" x14ac:dyDescent="0.2">
      <c r="A35" s="117"/>
      <c r="B35" s="117"/>
      <c r="C35" s="117"/>
      <c r="D35" s="118"/>
      <c r="E35" s="119"/>
      <c r="F35" s="118"/>
      <c r="G35" s="119"/>
      <c r="H35" s="118"/>
      <c r="I35" s="118"/>
      <c r="J35" s="119"/>
      <c r="K35" s="10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03"/>
      <c r="W35" s="103"/>
      <c r="X35" s="103"/>
      <c r="Y35" s="103"/>
      <c r="Z35" s="103"/>
    </row>
    <row r="36" spans="1:26" ht="17.25" customHeight="1" x14ac:dyDescent="0.2">
      <c r="A36" s="113"/>
      <c r="B36" s="113"/>
      <c r="C36" s="113"/>
      <c r="D36" s="114"/>
      <c r="E36" s="115"/>
      <c r="F36" s="114"/>
      <c r="G36" s="115"/>
      <c r="H36" s="113"/>
      <c r="I36" s="121"/>
      <c r="J36" s="115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7.25" customHeight="1" x14ac:dyDescent="0.2">
      <c r="A37" s="117"/>
      <c r="B37" s="117"/>
      <c r="C37" s="117"/>
      <c r="D37" s="118"/>
      <c r="E37" s="119"/>
      <c r="F37" s="118"/>
      <c r="G37" s="119"/>
      <c r="H37" s="118"/>
      <c r="I37" s="118"/>
      <c r="J37" s="119"/>
      <c r="K37" s="103"/>
      <c r="L37" s="230"/>
      <c r="M37" s="207"/>
      <c r="N37" s="207"/>
      <c r="O37" s="207"/>
      <c r="P37" s="207"/>
      <c r="Q37" s="207"/>
      <c r="R37" s="207"/>
      <c r="S37" s="207"/>
      <c r="T37" s="207"/>
      <c r="U37" s="207"/>
      <c r="V37" s="103"/>
      <c r="W37" s="103"/>
      <c r="X37" s="103"/>
      <c r="Y37" s="103"/>
      <c r="Z37" s="103"/>
    </row>
    <row r="38" spans="1:26" ht="17.25" customHeight="1" x14ac:dyDescent="0.2">
      <c r="A38" s="113"/>
      <c r="B38" s="113"/>
      <c r="C38" s="113"/>
      <c r="D38" s="114"/>
      <c r="E38" s="115"/>
      <c r="F38" s="114"/>
      <c r="G38" s="115"/>
      <c r="H38" s="113"/>
      <c r="I38" s="121"/>
      <c r="J38" s="115"/>
      <c r="K38" s="103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103"/>
      <c r="W38" s="103"/>
      <c r="X38" s="103"/>
      <c r="Y38" s="103"/>
      <c r="Z38" s="103"/>
    </row>
    <row r="39" spans="1:26" ht="17.25" customHeight="1" x14ac:dyDescent="0.3">
      <c r="A39" s="117"/>
      <c r="B39" s="117"/>
      <c r="C39" s="117"/>
      <c r="D39" s="118"/>
      <c r="E39" s="119"/>
      <c r="F39" s="118"/>
      <c r="G39" s="119"/>
      <c r="H39" s="118"/>
      <c r="I39" s="118"/>
      <c r="J39" s="119"/>
      <c r="K39" s="103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03"/>
      <c r="W39" s="103"/>
      <c r="X39" s="103"/>
      <c r="Y39" s="103"/>
      <c r="Z39" s="103"/>
    </row>
    <row r="40" spans="1:26" ht="17.25" customHeight="1" x14ac:dyDescent="0.3">
      <c r="A40" s="113"/>
      <c r="B40" s="113"/>
      <c r="C40" s="113"/>
      <c r="D40" s="114"/>
      <c r="E40" s="115"/>
      <c r="F40" s="114"/>
      <c r="G40" s="115"/>
      <c r="H40" s="113"/>
      <c r="I40" s="121"/>
      <c r="J40" s="115"/>
      <c r="K40" s="103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03"/>
      <c r="W40" s="103"/>
      <c r="X40" s="103"/>
      <c r="Y40" s="103"/>
      <c r="Z40" s="103"/>
    </row>
    <row r="41" spans="1:26" ht="17.25" customHeight="1" x14ac:dyDescent="0.3">
      <c r="A41" s="117"/>
      <c r="B41" s="117"/>
      <c r="C41" s="117"/>
      <c r="D41" s="118"/>
      <c r="E41" s="119"/>
      <c r="F41" s="118"/>
      <c r="G41" s="119"/>
      <c r="H41" s="118"/>
      <c r="I41" s="118"/>
      <c r="J41" s="119"/>
      <c r="K41" s="103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03"/>
      <c r="W41" s="103"/>
      <c r="X41" s="103"/>
      <c r="Y41" s="103"/>
      <c r="Z41" s="103"/>
    </row>
    <row r="42" spans="1:26" ht="17.25" customHeight="1" x14ac:dyDescent="0.2">
      <c r="A42" s="113"/>
      <c r="B42" s="113"/>
      <c r="C42" s="113"/>
      <c r="D42" s="114"/>
      <c r="E42" s="115"/>
      <c r="F42" s="114"/>
      <c r="G42" s="115"/>
      <c r="H42" s="113"/>
      <c r="I42" s="121"/>
      <c r="J42" s="115"/>
      <c r="K42" s="103"/>
      <c r="L42" s="225" t="s">
        <v>106</v>
      </c>
      <c r="M42" s="226"/>
      <c r="N42" s="226"/>
      <c r="O42" s="226"/>
      <c r="P42" s="226"/>
      <c r="Q42" s="226"/>
      <c r="R42" s="226"/>
      <c r="S42" s="226"/>
      <c r="T42" s="226"/>
      <c r="U42" s="227"/>
      <c r="V42" s="103"/>
      <c r="W42" s="103"/>
      <c r="X42" s="103"/>
      <c r="Y42" s="103"/>
      <c r="Z42" s="103"/>
    </row>
    <row r="43" spans="1:26" ht="17.25" customHeight="1" x14ac:dyDescent="0.2">
      <c r="A43" s="117"/>
      <c r="B43" s="117"/>
      <c r="C43" s="117"/>
      <c r="D43" s="118"/>
      <c r="E43" s="119"/>
      <c r="F43" s="118"/>
      <c r="G43" s="119"/>
      <c r="H43" s="118"/>
      <c r="I43" s="118"/>
      <c r="J43" s="119"/>
      <c r="K43" s="103"/>
      <c r="L43" s="149"/>
      <c r="M43" s="150"/>
      <c r="N43" s="228" t="s">
        <v>108</v>
      </c>
      <c r="O43" s="220"/>
      <c r="P43" s="228" t="s">
        <v>109</v>
      </c>
      <c r="Q43" s="220"/>
      <c r="R43" s="228" t="s">
        <v>110</v>
      </c>
      <c r="S43" s="220"/>
      <c r="T43" s="228" t="s">
        <v>82</v>
      </c>
      <c r="U43" s="229"/>
      <c r="V43" s="103"/>
      <c r="W43" s="103"/>
      <c r="X43" s="103"/>
      <c r="Y43" s="103"/>
      <c r="Z43" s="103"/>
    </row>
    <row r="44" spans="1:26" ht="17.25" customHeight="1" x14ac:dyDescent="0.2">
      <c r="A44" s="113"/>
      <c r="B44" s="113"/>
      <c r="C44" s="113"/>
      <c r="D44" s="114"/>
      <c r="E44" s="115"/>
      <c r="F44" s="114"/>
      <c r="G44" s="115"/>
      <c r="H44" s="114"/>
      <c r="I44" s="114"/>
      <c r="J44" s="115"/>
      <c r="K44" s="103"/>
      <c r="L44" s="153" t="s">
        <v>111</v>
      </c>
      <c r="M44" s="150"/>
      <c r="N44" s="154"/>
      <c r="O44" s="155"/>
      <c r="P44" s="154"/>
      <c r="Q44" s="155"/>
      <c r="R44" s="154"/>
      <c r="S44" s="156" t="str">
        <f>S21</f>
        <v>I  O</v>
      </c>
      <c r="T44" s="154"/>
      <c r="U44" s="158"/>
      <c r="V44" s="103"/>
      <c r="W44" s="103"/>
      <c r="X44" s="103"/>
      <c r="Y44" s="103"/>
      <c r="Z44" s="103"/>
    </row>
    <row r="45" spans="1:26" ht="17.25" customHeight="1" x14ac:dyDescent="0.2">
      <c r="A45" s="122"/>
      <c r="B45" s="122"/>
      <c r="C45" s="122"/>
      <c r="D45" s="123"/>
      <c r="E45" s="124"/>
      <c r="F45" s="123"/>
      <c r="G45" s="124"/>
      <c r="H45" s="123"/>
      <c r="I45" s="123"/>
      <c r="J45" s="124"/>
      <c r="K45" s="103"/>
      <c r="L45" s="162" t="s">
        <v>113</v>
      </c>
      <c r="M45" s="163"/>
      <c r="N45" s="165"/>
      <c r="O45" s="166"/>
      <c r="P45" s="165"/>
      <c r="Q45" s="166"/>
      <c r="R45" s="165"/>
      <c r="S45" s="167" t="str">
        <f>S21</f>
        <v>I  O</v>
      </c>
      <c r="T45" s="165"/>
      <c r="U45" s="169"/>
      <c r="V45" s="103"/>
      <c r="W45" s="103"/>
      <c r="X45" s="103"/>
      <c r="Y45" s="103"/>
      <c r="Z45" s="103"/>
    </row>
    <row r="46" spans="1:26" ht="15.75" customHeight="1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5.7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 x14ac:dyDescent="0.2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 x14ac:dyDescent="0.2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 x14ac:dyDescent="0.2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 x14ac:dyDescent="0.2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 x14ac:dyDescent="0.2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 x14ac:dyDescent="0.2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 x14ac:dyDescent="0.2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5.75" customHeight="1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5.75" customHeight="1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 x14ac:dyDescent="0.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 x14ac:dyDescent="0.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 x14ac:dyDescent="0.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 x14ac:dyDescent="0.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 x14ac:dyDescent="0.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 x14ac:dyDescent="0.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 x14ac:dyDescent="0.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 x14ac:dyDescent="0.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 x14ac:dyDescent="0.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 x14ac:dyDescent="0.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 x14ac:dyDescent="0.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 x14ac:dyDescent="0.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 x14ac:dyDescent="0.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 x14ac:dyDescent="0.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 x14ac:dyDescent="0.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 x14ac:dyDescent="0.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 x14ac:dyDescent="0.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 x14ac:dyDescent="0.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 x14ac:dyDescent="0.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 x14ac:dyDescent="0.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 x14ac:dyDescent="0.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 x14ac:dyDescent="0.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 x14ac:dyDescent="0.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 x14ac:dyDescent="0.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 x14ac:dyDescent="0.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 x14ac:dyDescent="0.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 x14ac:dyDescent="0.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 x14ac:dyDescent="0.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 x14ac:dyDescent="0.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 x14ac:dyDescent="0.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 x14ac:dyDescent="0.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 x14ac:dyDescent="0.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 x14ac:dyDescent="0.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 x14ac:dyDescent="0.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 x14ac:dyDescent="0.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 x14ac:dyDescent="0.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 x14ac:dyDescent="0.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 x14ac:dyDescent="0.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 x14ac:dyDescent="0.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 x14ac:dyDescent="0.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 x14ac:dyDescent="0.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 x14ac:dyDescent="0.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 x14ac:dyDescent="0.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 x14ac:dyDescent="0.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 x14ac:dyDescent="0.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 x14ac:dyDescent="0.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 x14ac:dyDescent="0.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 x14ac:dyDescent="0.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 x14ac:dyDescent="0.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 x14ac:dyDescent="0.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 x14ac:dyDescent="0.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 x14ac:dyDescent="0.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 x14ac:dyDescent="0.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 x14ac:dyDescent="0.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 x14ac:dyDescent="0.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 x14ac:dyDescent="0.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 x14ac:dyDescent="0.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 x14ac:dyDescent="0.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 x14ac:dyDescent="0.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 x14ac:dyDescent="0.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 x14ac:dyDescent="0.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 x14ac:dyDescent="0.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 x14ac:dyDescent="0.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 x14ac:dyDescent="0.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 x14ac:dyDescent="0.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 x14ac:dyDescent="0.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 x14ac:dyDescent="0.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 x14ac:dyDescent="0.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 x14ac:dyDescent="0.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 x14ac:dyDescent="0.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 x14ac:dyDescent="0.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 x14ac:dyDescent="0.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 x14ac:dyDescent="0.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 x14ac:dyDescent="0.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 x14ac:dyDescent="0.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 x14ac:dyDescent="0.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 x14ac:dyDescent="0.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 x14ac:dyDescent="0.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 x14ac:dyDescent="0.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 x14ac:dyDescent="0.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 x14ac:dyDescent="0.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 x14ac:dyDescent="0.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 x14ac:dyDescent="0.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 x14ac:dyDescent="0.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 x14ac:dyDescent="0.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 x14ac:dyDescent="0.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 x14ac:dyDescent="0.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 x14ac:dyDescent="0.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 x14ac:dyDescent="0.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 x14ac:dyDescent="0.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 x14ac:dyDescent="0.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 x14ac:dyDescent="0.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 x14ac:dyDescent="0.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 x14ac:dyDescent="0.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 x14ac:dyDescent="0.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 x14ac:dyDescent="0.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 x14ac:dyDescent="0.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 x14ac:dyDescent="0.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 x14ac:dyDescent="0.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 x14ac:dyDescent="0.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 x14ac:dyDescent="0.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 x14ac:dyDescent="0.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 x14ac:dyDescent="0.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 x14ac:dyDescent="0.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 x14ac:dyDescent="0.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 x14ac:dyDescent="0.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 x14ac:dyDescent="0.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 x14ac:dyDescent="0.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 x14ac:dyDescent="0.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 x14ac:dyDescent="0.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 x14ac:dyDescent="0.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 x14ac:dyDescent="0.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 x14ac:dyDescent="0.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 x14ac:dyDescent="0.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 x14ac:dyDescent="0.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 x14ac:dyDescent="0.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 x14ac:dyDescent="0.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 x14ac:dyDescent="0.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 x14ac:dyDescent="0.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 x14ac:dyDescent="0.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 x14ac:dyDescent="0.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 x14ac:dyDescent="0.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 x14ac:dyDescent="0.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 x14ac:dyDescent="0.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 x14ac:dyDescent="0.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 x14ac:dyDescent="0.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 x14ac:dyDescent="0.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 x14ac:dyDescent="0.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 x14ac:dyDescent="0.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 x14ac:dyDescent="0.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 x14ac:dyDescent="0.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 x14ac:dyDescent="0.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 x14ac:dyDescent="0.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 x14ac:dyDescent="0.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 x14ac:dyDescent="0.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 x14ac:dyDescent="0.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 x14ac:dyDescent="0.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 x14ac:dyDescent="0.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 x14ac:dyDescent="0.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 x14ac:dyDescent="0.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 x14ac:dyDescent="0.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 x14ac:dyDescent="0.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 x14ac:dyDescent="0.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 x14ac:dyDescent="0.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 x14ac:dyDescent="0.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 x14ac:dyDescent="0.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 x14ac:dyDescent="0.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 x14ac:dyDescent="0.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 x14ac:dyDescent="0.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 x14ac:dyDescent="0.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 x14ac:dyDescent="0.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 x14ac:dyDescent="0.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 x14ac:dyDescent="0.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 x14ac:dyDescent="0.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 x14ac:dyDescent="0.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 x14ac:dyDescent="0.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 x14ac:dyDescent="0.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 x14ac:dyDescent="0.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 x14ac:dyDescent="0.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 x14ac:dyDescent="0.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 x14ac:dyDescent="0.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 x14ac:dyDescent="0.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 x14ac:dyDescent="0.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 x14ac:dyDescent="0.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 x14ac:dyDescent="0.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 x14ac:dyDescent="0.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 x14ac:dyDescent="0.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 x14ac:dyDescent="0.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 x14ac:dyDescent="0.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 x14ac:dyDescent="0.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 x14ac:dyDescent="0.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 x14ac:dyDescent="0.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 x14ac:dyDescent="0.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 x14ac:dyDescent="0.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 x14ac:dyDescent="0.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 x14ac:dyDescent="0.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 x14ac:dyDescent="0.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 x14ac:dyDescent="0.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 x14ac:dyDescent="0.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 x14ac:dyDescent="0.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 x14ac:dyDescent="0.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 x14ac:dyDescent="0.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 x14ac:dyDescent="0.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 x14ac:dyDescent="0.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 x14ac:dyDescent="0.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 x14ac:dyDescent="0.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 x14ac:dyDescent="0.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 x14ac:dyDescent="0.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 x14ac:dyDescent="0.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 x14ac:dyDescent="0.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 x14ac:dyDescent="0.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 x14ac:dyDescent="0.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 x14ac:dyDescent="0.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 x14ac:dyDescent="0.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 x14ac:dyDescent="0.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 x14ac:dyDescent="0.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 x14ac:dyDescent="0.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 x14ac:dyDescent="0.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 x14ac:dyDescent="0.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 x14ac:dyDescent="0.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 x14ac:dyDescent="0.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 x14ac:dyDescent="0.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 x14ac:dyDescent="0.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 x14ac:dyDescent="0.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 x14ac:dyDescent="0.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 x14ac:dyDescent="0.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 x14ac:dyDescent="0.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 x14ac:dyDescent="0.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 x14ac:dyDescent="0.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 x14ac:dyDescent="0.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 x14ac:dyDescent="0.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 x14ac:dyDescent="0.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 x14ac:dyDescent="0.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 x14ac:dyDescent="0.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 x14ac:dyDescent="0.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 x14ac:dyDescent="0.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 x14ac:dyDescent="0.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 x14ac:dyDescent="0.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 x14ac:dyDescent="0.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 x14ac:dyDescent="0.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 x14ac:dyDescent="0.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 x14ac:dyDescent="0.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 x14ac:dyDescent="0.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 x14ac:dyDescent="0.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 x14ac:dyDescent="0.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 x14ac:dyDescent="0.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 x14ac:dyDescent="0.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 x14ac:dyDescent="0.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 x14ac:dyDescent="0.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 x14ac:dyDescent="0.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 x14ac:dyDescent="0.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 x14ac:dyDescent="0.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 x14ac:dyDescent="0.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 x14ac:dyDescent="0.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 x14ac:dyDescent="0.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 x14ac:dyDescent="0.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 x14ac:dyDescent="0.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 x14ac:dyDescent="0.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 x14ac:dyDescent="0.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 x14ac:dyDescent="0.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 x14ac:dyDescent="0.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 x14ac:dyDescent="0.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 x14ac:dyDescent="0.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 x14ac:dyDescent="0.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 x14ac:dyDescent="0.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 x14ac:dyDescent="0.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 x14ac:dyDescent="0.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 x14ac:dyDescent="0.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 x14ac:dyDescent="0.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 x14ac:dyDescent="0.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 x14ac:dyDescent="0.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 x14ac:dyDescent="0.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 x14ac:dyDescent="0.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 x14ac:dyDescent="0.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 x14ac:dyDescent="0.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 x14ac:dyDescent="0.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 x14ac:dyDescent="0.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 x14ac:dyDescent="0.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 x14ac:dyDescent="0.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 x14ac:dyDescent="0.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 x14ac:dyDescent="0.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 x14ac:dyDescent="0.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 x14ac:dyDescent="0.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 x14ac:dyDescent="0.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 x14ac:dyDescent="0.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 x14ac:dyDescent="0.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 x14ac:dyDescent="0.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 x14ac:dyDescent="0.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 x14ac:dyDescent="0.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 x14ac:dyDescent="0.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 x14ac:dyDescent="0.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 x14ac:dyDescent="0.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 x14ac:dyDescent="0.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 x14ac:dyDescent="0.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 x14ac:dyDescent="0.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 x14ac:dyDescent="0.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 x14ac:dyDescent="0.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 x14ac:dyDescent="0.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 x14ac:dyDescent="0.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 x14ac:dyDescent="0.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 x14ac:dyDescent="0.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 x14ac:dyDescent="0.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 x14ac:dyDescent="0.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 x14ac:dyDescent="0.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 x14ac:dyDescent="0.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 x14ac:dyDescent="0.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 x14ac:dyDescent="0.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 x14ac:dyDescent="0.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 x14ac:dyDescent="0.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 x14ac:dyDescent="0.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 x14ac:dyDescent="0.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 x14ac:dyDescent="0.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 x14ac:dyDescent="0.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 x14ac:dyDescent="0.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 x14ac:dyDescent="0.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 x14ac:dyDescent="0.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 x14ac:dyDescent="0.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 x14ac:dyDescent="0.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 x14ac:dyDescent="0.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 x14ac:dyDescent="0.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 x14ac:dyDescent="0.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 x14ac:dyDescent="0.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 x14ac:dyDescent="0.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 x14ac:dyDescent="0.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 x14ac:dyDescent="0.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 x14ac:dyDescent="0.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 x14ac:dyDescent="0.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 x14ac:dyDescent="0.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 x14ac:dyDescent="0.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 x14ac:dyDescent="0.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 x14ac:dyDescent="0.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 x14ac:dyDescent="0.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 x14ac:dyDescent="0.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 x14ac:dyDescent="0.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 x14ac:dyDescent="0.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 x14ac:dyDescent="0.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 x14ac:dyDescent="0.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 x14ac:dyDescent="0.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 x14ac:dyDescent="0.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 x14ac:dyDescent="0.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 x14ac:dyDescent="0.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 x14ac:dyDescent="0.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 x14ac:dyDescent="0.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 x14ac:dyDescent="0.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 x14ac:dyDescent="0.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 x14ac:dyDescent="0.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 x14ac:dyDescent="0.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 x14ac:dyDescent="0.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 x14ac:dyDescent="0.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 x14ac:dyDescent="0.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 x14ac:dyDescent="0.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 x14ac:dyDescent="0.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 x14ac:dyDescent="0.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 x14ac:dyDescent="0.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 x14ac:dyDescent="0.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 x14ac:dyDescent="0.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 x14ac:dyDescent="0.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 x14ac:dyDescent="0.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 x14ac:dyDescent="0.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 x14ac:dyDescent="0.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 x14ac:dyDescent="0.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 x14ac:dyDescent="0.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 x14ac:dyDescent="0.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 x14ac:dyDescent="0.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 x14ac:dyDescent="0.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 x14ac:dyDescent="0.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 x14ac:dyDescent="0.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 x14ac:dyDescent="0.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 x14ac:dyDescent="0.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 x14ac:dyDescent="0.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 x14ac:dyDescent="0.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 x14ac:dyDescent="0.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 x14ac:dyDescent="0.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 x14ac:dyDescent="0.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 x14ac:dyDescent="0.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 x14ac:dyDescent="0.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 x14ac:dyDescent="0.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 x14ac:dyDescent="0.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 x14ac:dyDescent="0.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 x14ac:dyDescent="0.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 x14ac:dyDescent="0.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 x14ac:dyDescent="0.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 x14ac:dyDescent="0.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 x14ac:dyDescent="0.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 x14ac:dyDescent="0.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 x14ac:dyDescent="0.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 x14ac:dyDescent="0.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 x14ac:dyDescent="0.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 x14ac:dyDescent="0.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 x14ac:dyDescent="0.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 x14ac:dyDescent="0.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 x14ac:dyDescent="0.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 x14ac:dyDescent="0.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 x14ac:dyDescent="0.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 x14ac:dyDescent="0.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 x14ac:dyDescent="0.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 x14ac:dyDescent="0.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 x14ac:dyDescent="0.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 x14ac:dyDescent="0.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 x14ac:dyDescent="0.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 x14ac:dyDescent="0.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 x14ac:dyDescent="0.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 x14ac:dyDescent="0.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 x14ac:dyDescent="0.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 x14ac:dyDescent="0.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 x14ac:dyDescent="0.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 x14ac:dyDescent="0.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 x14ac:dyDescent="0.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 x14ac:dyDescent="0.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 x14ac:dyDescent="0.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 x14ac:dyDescent="0.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 x14ac:dyDescent="0.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 x14ac:dyDescent="0.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 x14ac:dyDescent="0.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 x14ac:dyDescent="0.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 x14ac:dyDescent="0.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 x14ac:dyDescent="0.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 x14ac:dyDescent="0.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 x14ac:dyDescent="0.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 x14ac:dyDescent="0.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 x14ac:dyDescent="0.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 x14ac:dyDescent="0.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 x14ac:dyDescent="0.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 x14ac:dyDescent="0.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 x14ac:dyDescent="0.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 x14ac:dyDescent="0.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 x14ac:dyDescent="0.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 x14ac:dyDescent="0.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 x14ac:dyDescent="0.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 x14ac:dyDescent="0.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 x14ac:dyDescent="0.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 x14ac:dyDescent="0.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 x14ac:dyDescent="0.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 x14ac:dyDescent="0.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 x14ac:dyDescent="0.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 x14ac:dyDescent="0.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 x14ac:dyDescent="0.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 x14ac:dyDescent="0.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 x14ac:dyDescent="0.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 x14ac:dyDescent="0.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 x14ac:dyDescent="0.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 x14ac:dyDescent="0.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 x14ac:dyDescent="0.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 x14ac:dyDescent="0.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 x14ac:dyDescent="0.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 x14ac:dyDescent="0.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 x14ac:dyDescent="0.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 x14ac:dyDescent="0.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 x14ac:dyDescent="0.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 x14ac:dyDescent="0.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 x14ac:dyDescent="0.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 x14ac:dyDescent="0.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 x14ac:dyDescent="0.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 x14ac:dyDescent="0.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 x14ac:dyDescent="0.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 x14ac:dyDescent="0.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 x14ac:dyDescent="0.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 x14ac:dyDescent="0.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 x14ac:dyDescent="0.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 x14ac:dyDescent="0.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 x14ac:dyDescent="0.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 x14ac:dyDescent="0.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 x14ac:dyDescent="0.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 x14ac:dyDescent="0.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 x14ac:dyDescent="0.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 x14ac:dyDescent="0.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 x14ac:dyDescent="0.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 x14ac:dyDescent="0.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 x14ac:dyDescent="0.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 x14ac:dyDescent="0.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 x14ac:dyDescent="0.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 x14ac:dyDescent="0.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 x14ac:dyDescent="0.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 x14ac:dyDescent="0.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 x14ac:dyDescent="0.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 x14ac:dyDescent="0.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 x14ac:dyDescent="0.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 x14ac:dyDescent="0.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 x14ac:dyDescent="0.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 x14ac:dyDescent="0.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 x14ac:dyDescent="0.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 x14ac:dyDescent="0.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 x14ac:dyDescent="0.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 x14ac:dyDescent="0.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 x14ac:dyDescent="0.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 x14ac:dyDescent="0.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 x14ac:dyDescent="0.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 x14ac:dyDescent="0.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 x14ac:dyDescent="0.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 x14ac:dyDescent="0.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 x14ac:dyDescent="0.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 x14ac:dyDescent="0.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 x14ac:dyDescent="0.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 x14ac:dyDescent="0.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 x14ac:dyDescent="0.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 x14ac:dyDescent="0.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 x14ac:dyDescent="0.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 x14ac:dyDescent="0.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 x14ac:dyDescent="0.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 x14ac:dyDescent="0.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 x14ac:dyDescent="0.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 x14ac:dyDescent="0.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 x14ac:dyDescent="0.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 x14ac:dyDescent="0.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 x14ac:dyDescent="0.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 x14ac:dyDescent="0.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 x14ac:dyDescent="0.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 x14ac:dyDescent="0.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 x14ac:dyDescent="0.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 x14ac:dyDescent="0.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 x14ac:dyDescent="0.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 x14ac:dyDescent="0.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 x14ac:dyDescent="0.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27">
    <mergeCell ref="A1:H1"/>
    <mergeCell ref="L1:U1"/>
    <mergeCell ref="D2:E2"/>
    <mergeCell ref="I2:J2"/>
    <mergeCell ref="L2:U2"/>
    <mergeCell ref="L3:U3"/>
    <mergeCell ref="L5:U5"/>
    <mergeCell ref="F2:G2"/>
    <mergeCell ref="A24:H24"/>
    <mergeCell ref="D25:E25"/>
    <mergeCell ref="F25:G25"/>
    <mergeCell ref="I25:J25"/>
    <mergeCell ref="L25:U25"/>
    <mergeCell ref="L24:U24"/>
    <mergeCell ref="L19:U19"/>
    <mergeCell ref="N20:O20"/>
    <mergeCell ref="P20:Q20"/>
    <mergeCell ref="R20:S20"/>
    <mergeCell ref="T20:U20"/>
    <mergeCell ref="L26:U26"/>
    <mergeCell ref="L42:U42"/>
    <mergeCell ref="N43:O43"/>
    <mergeCell ref="P43:Q43"/>
    <mergeCell ref="R43:S43"/>
    <mergeCell ref="T43:U43"/>
    <mergeCell ref="L37:U38"/>
    <mergeCell ref="L28:U28"/>
  </mergeCells>
  <printOptions horizontalCentered="1"/>
  <pageMargins left="2.35" right="0.15" top="0.15" bottom="2.3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21" width="4.7109375" customWidth="1"/>
    <col min="22" max="26" width="9.140625" customWidth="1"/>
  </cols>
  <sheetData>
    <row r="1" spans="1:26" ht="18" customHeight="1" x14ac:dyDescent="0.2">
      <c r="A1" s="135" t="str">
        <f>"HOME:  "&amp;'Input Data'!B30</f>
        <v xml:space="preserve">HOME:  </v>
      </c>
      <c r="B1" s="136"/>
      <c r="C1" s="136"/>
      <c r="D1" s="136"/>
      <c r="E1" s="136"/>
      <c r="F1" s="136"/>
      <c r="G1" s="136" t="str">
        <f>"COLOR:  "&amp;'Input Data'!B31</f>
        <v xml:space="preserve">COLOR:  </v>
      </c>
      <c r="H1" s="136"/>
      <c r="I1" s="136"/>
      <c r="J1" s="137"/>
      <c r="K1" s="138"/>
      <c r="L1" s="135" t="str">
        <f>"VISITOR:  "&amp;'Input Data'!B32</f>
        <v xml:space="preserve">VISITOR:  </v>
      </c>
      <c r="M1" s="136"/>
      <c r="N1" s="136"/>
      <c r="O1" s="136"/>
      <c r="P1" s="136"/>
      <c r="Q1" s="136"/>
      <c r="R1" s="136" t="str">
        <f>"COLOR:  "&amp;'Input Data'!B33</f>
        <v xml:space="preserve">COLOR:  </v>
      </c>
      <c r="S1" s="136"/>
      <c r="T1" s="136"/>
      <c r="U1" s="137"/>
      <c r="V1" s="138"/>
      <c r="W1" s="138"/>
      <c r="X1" s="138"/>
      <c r="Y1" s="138"/>
      <c r="Z1" s="138"/>
    </row>
    <row r="2" spans="1:26" ht="18" customHeight="1" x14ac:dyDescent="0.2">
      <c r="A2" s="140" t="str">
        <f>"COACH:  "&amp;'Input Data'!B24</f>
        <v xml:space="preserve">COACH:  </v>
      </c>
      <c r="B2" s="141"/>
      <c r="C2" s="141"/>
      <c r="D2" s="141"/>
      <c r="E2" s="141"/>
      <c r="F2" s="141"/>
      <c r="G2" s="143"/>
      <c r="H2" s="141"/>
      <c r="I2" s="141"/>
      <c r="J2" s="144"/>
      <c r="K2" s="138"/>
      <c r="L2" s="140" t="str">
        <f>"COACH:  "&amp;'Input Data'!B27</f>
        <v xml:space="preserve">COACH:  </v>
      </c>
      <c r="M2" s="141"/>
      <c r="N2" s="141"/>
      <c r="O2" s="141"/>
      <c r="P2" s="141"/>
      <c r="Q2" s="141"/>
      <c r="R2" s="143"/>
      <c r="S2" s="141"/>
      <c r="T2" s="141"/>
      <c r="U2" s="144"/>
      <c r="V2" s="138"/>
      <c r="W2" s="138"/>
      <c r="X2" s="138"/>
      <c r="Y2" s="138"/>
      <c r="Z2" s="138"/>
    </row>
    <row r="3" spans="1:26" ht="11.2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8" customHeight="1" x14ac:dyDescent="0.2">
      <c r="A4" s="237" t="s">
        <v>103</v>
      </c>
      <c r="B4" s="207"/>
      <c r="C4" s="207"/>
      <c r="D4" s="207"/>
      <c r="E4" s="207"/>
      <c r="F4" s="138"/>
      <c r="G4" s="145" t="s">
        <v>104</v>
      </c>
      <c r="H4" s="145" t="s">
        <v>105</v>
      </c>
      <c r="I4" s="145" t="s">
        <v>107</v>
      </c>
      <c r="J4" s="145" t="s">
        <v>105</v>
      </c>
      <c r="K4" s="138"/>
      <c r="L4" s="237" t="s">
        <v>103</v>
      </c>
      <c r="M4" s="207"/>
      <c r="N4" s="207"/>
      <c r="O4" s="207"/>
      <c r="P4" s="207"/>
      <c r="Q4" s="138"/>
      <c r="R4" s="145" t="s">
        <v>104</v>
      </c>
      <c r="S4" s="145" t="s">
        <v>105</v>
      </c>
      <c r="T4" s="145" t="s">
        <v>107</v>
      </c>
      <c r="U4" s="145" t="s">
        <v>105</v>
      </c>
      <c r="V4" s="138"/>
      <c r="W4" s="138"/>
      <c r="X4" s="138"/>
      <c r="Y4" s="138"/>
      <c r="Z4" s="138"/>
    </row>
    <row r="5" spans="1:26" ht="18" customHeight="1" x14ac:dyDescent="0.2">
      <c r="A5" s="146"/>
      <c r="B5" s="147"/>
      <c r="C5" s="148"/>
      <c r="D5" s="151"/>
      <c r="E5" s="152"/>
      <c r="F5" s="138"/>
      <c r="G5" s="146"/>
      <c r="H5" s="152"/>
      <c r="I5" s="146"/>
      <c r="J5" s="152"/>
      <c r="K5" s="138"/>
      <c r="L5" s="146"/>
      <c r="M5" s="147"/>
      <c r="N5" s="148"/>
      <c r="O5" s="151"/>
      <c r="P5" s="152"/>
      <c r="Q5" s="138"/>
      <c r="R5" s="146"/>
      <c r="S5" s="152"/>
      <c r="T5" s="146"/>
      <c r="U5" s="152"/>
      <c r="V5" s="138"/>
      <c r="W5" s="138"/>
      <c r="X5" s="138"/>
      <c r="Y5" s="138"/>
      <c r="Z5" s="138"/>
    </row>
    <row r="6" spans="1:26" ht="18" customHeight="1" x14ac:dyDescent="0.2">
      <c r="A6" s="157"/>
      <c r="B6" s="159"/>
      <c r="C6" s="160"/>
      <c r="D6" s="161"/>
      <c r="E6" s="164"/>
      <c r="F6" s="138"/>
      <c r="G6" s="157"/>
      <c r="H6" s="164"/>
      <c r="I6" s="157"/>
      <c r="J6" s="164"/>
      <c r="K6" s="138"/>
      <c r="L6" s="157"/>
      <c r="M6" s="159"/>
      <c r="N6" s="160"/>
      <c r="O6" s="161"/>
      <c r="P6" s="164"/>
      <c r="Q6" s="138"/>
      <c r="R6" s="157"/>
      <c r="S6" s="164"/>
      <c r="T6" s="157"/>
      <c r="U6" s="164"/>
      <c r="V6" s="138"/>
      <c r="W6" s="138"/>
      <c r="X6" s="138"/>
      <c r="Y6" s="138"/>
      <c r="Z6" s="138"/>
    </row>
    <row r="7" spans="1:26" ht="18" customHeight="1" x14ac:dyDescent="0.2">
      <c r="A7" s="157"/>
      <c r="B7" s="159"/>
      <c r="C7" s="160"/>
      <c r="D7" s="160"/>
      <c r="E7" s="164"/>
      <c r="F7" s="138"/>
      <c r="G7" s="157"/>
      <c r="H7" s="164"/>
      <c r="I7" s="157"/>
      <c r="J7" s="164"/>
      <c r="K7" s="138"/>
      <c r="L7" s="157"/>
      <c r="M7" s="138"/>
      <c r="N7" s="138"/>
      <c r="O7" s="138"/>
      <c r="P7" s="164"/>
      <c r="Q7" s="138"/>
      <c r="R7" s="157"/>
      <c r="S7" s="164"/>
      <c r="T7" s="157"/>
      <c r="U7" s="164"/>
      <c r="V7" s="138"/>
      <c r="W7" s="138"/>
      <c r="X7" s="138"/>
      <c r="Y7" s="138"/>
      <c r="Z7" s="138"/>
    </row>
    <row r="8" spans="1:26" ht="18" customHeight="1" x14ac:dyDescent="0.2">
      <c r="A8" s="168"/>
      <c r="B8" s="170"/>
      <c r="C8" s="171"/>
      <c r="D8" s="172"/>
      <c r="E8" s="173"/>
      <c r="F8" s="138"/>
      <c r="G8" s="168"/>
      <c r="H8" s="174"/>
      <c r="I8" s="168"/>
      <c r="J8" s="174"/>
      <c r="K8" s="138"/>
      <c r="L8" s="168"/>
      <c r="M8" s="170"/>
      <c r="N8" s="171"/>
      <c r="O8" s="172"/>
      <c r="P8" s="174"/>
      <c r="Q8" s="138"/>
      <c r="R8" s="168"/>
      <c r="S8" s="174"/>
      <c r="T8" s="168"/>
      <c r="U8" s="174"/>
      <c r="V8" s="138"/>
      <c r="W8" s="138"/>
      <c r="X8" s="138"/>
      <c r="Y8" s="138"/>
      <c r="Z8" s="138"/>
    </row>
    <row r="9" spans="1:26" ht="11.25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8" customHeight="1" x14ac:dyDescent="0.2">
      <c r="A10" s="175" t="s">
        <v>42</v>
      </c>
      <c r="B10" s="176"/>
      <c r="C10" s="176"/>
      <c r="D10" s="238" t="s">
        <v>114</v>
      </c>
      <c r="E10" s="239"/>
      <c r="F10" s="240"/>
      <c r="G10" s="176"/>
      <c r="H10" s="238" t="s">
        <v>115</v>
      </c>
      <c r="I10" s="239"/>
      <c r="J10" s="240"/>
      <c r="K10" s="138"/>
      <c r="L10" s="175" t="str">
        <f t="shared" ref="L10:L11" si="0">A10</f>
        <v>Time</v>
      </c>
      <c r="M10" s="176"/>
      <c r="N10" s="176"/>
      <c r="O10" s="238" t="str">
        <f t="shared" ref="O10:O11" si="1">D10</f>
        <v>First Half</v>
      </c>
      <c r="P10" s="239"/>
      <c r="Q10" s="240"/>
      <c r="R10" s="176"/>
      <c r="S10" s="238" t="str">
        <f t="shared" ref="S10:S11" si="2">H10</f>
        <v>Second Half</v>
      </c>
      <c r="T10" s="239"/>
      <c r="U10" s="240"/>
      <c r="V10" s="138"/>
      <c r="W10" s="138"/>
      <c r="X10" s="138"/>
      <c r="Y10" s="138"/>
      <c r="Z10" s="138"/>
    </row>
    <row r="11" spans="1:26" ht="18" customHeight="1" x14ac:dyDescent="0.2">
      <c r="A11" s="175" t="s">
        <v>116</v>
      </c>
      <c r="B11" s="176"/>
      <c r="C11" s="176"/>
      <c r="D11" s="177">
        <v>1</v>
      </c>
      <c r="E11" s="178">
        <v>2</v>
      </c>
      <c r="F11" s="179">
        <v>3</v>
      </c>
      <c r="G11" s="180"/>
      <c r="H11" s="177">
        <v>1</v>
      </c>
      <c r="I11" s="178">
        <v>2</v>
      </c>
      <c r="J11" s="179">
        <v>3</v>
      </c>
      <c r="K11" s="138"/>
      <c r="L11" s="175" t="str">
        <f t="shared" si="0"/>
        <v>Outs</v>
      </c>
      <c r="M11" s="176"/>
      <c r="N11" s="176"/>
      <c r="O11" s="177">
        <f t="shared" si="1"/>
        <v>1</v>
      </c>
      <c r="P11" s="178">
        <f t="shared" ref="P11:Q11" si="3">E11</f>
        <v>2</v>
      </c>
      <c r="Q11" s="179">
        <f t="shared" si="3"/>
        <v>3</v>
      </c>
      <c r="R11" s="180"/>
      <c r="S11" s="177">
        <f t="shared" si="2"/>
        <v>1</v>
      </c>
      <c r="T11" s="178">
        <f t="shared" ref="T11:U11" si="4">I11</f>
        <v>2</v>
      </c>
      <c r="U11" s="179">
        <f t="shared" si="4"/>
        <v>3</v>
      </c>
      <c r="V11" s="138"/>
      <c r="W11" s="138"/>
      <c r="X11" s="138"/>
      <c r="Y11" s="138"/>
      <c r="Z11" s="138"/>
    </row>
    <row r="12" spans="1:26" ht="11.25" customHeight="1" x14ac:dyDescent="0.2">
      <c r="A12" s="176"/>
      <c r="B12" s="176"/>
      <c r="C12" s="176"/>
      <c r="D12" s="180"/>
      <c r="E12" s="180"/>
      <c r="F12" s="180"/>
      <c r="G12" s="180"/>
      <c r="H12" s="180"/>
      <c r="I12" s="180"/>
      <c r="J12" s="180"/>
      <c r="K12" s="138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38"/>
      <c r="W12" s="138"/>
      <c r="X12" s="138"/>
      <c r="Y12" s="138"/>
      <c r="Z12" s="138"/>
    </row>
    <row r="13" spans="1:26" ht="18" customHeight="1" x14ac:dyDescent="0.2">
      <c r="A13" s="176" t="s">
        <v>117</v>
      </c>
      <c r="B13" s="176"/>
      <c r="C13" s="176"/>
      <c r="D13" s="186" t="s">
        <v>118</v>
      </c>
      <c r="E13" s="186" t="s">
        <v>118</v>
      </c>
      <c r="F13" s="186" t="s">
        <v>118</v>
      </c>
      <c r="G13" s="180"/>
      <c r="H13" s="186" t="s">
        <v>119</v>
      </c>
      <c r="I13" s="186" t="s">
        <v>119</v>
      </c>
      <c r="J13" s="186" t="s">
        <v>119</v>
      </c>
      <c r="K13" s="138"/>
      <c r="L13" s="176" t="str">
        <f t="shared" ref="L13:L15" si="5">A13</f>
        <v>Period</v>
      </c>
      <c r="M13" s="176"/>
      <c r="N13" s="176"/>
      <c r="O13" s="186" t="str">
        <f t="shared" ref="O13:Q13" si="6">D13</f>
        <v>1  2</v>
      </c>
      <c r="P13" s="186" t="str">
        <f t="shared" si="6"/>
        <v>1  2</v>
      </c>
      <c r="Q13" s="186" t="str">
        <f t="shared" si="6"/>
        <v>1  2</v>
      </c>
      <c r="R13" s="180"/>
      <c r="S13" s="186" t="str">
        <f t="shared" ref="S13:U13" si="7">H13</f>
        <v>3  4</v>
      </c>
      <c r="T13" s="186" t="str">
        <f t="shared" si="7"/>
        <v>3  4</v>
      </c>
      <c r="U13" s="186" t="str">
        <f t="shared" si="7"/>
        <v>3  4</v>
      </c>
      <c r="V13" s="138"/>
      <c r="W13" s="138"/>
      <c r="X13" s="138"/>
      <c r="Y13" s="138"/>
      <c r="Z13" s="138"/>
    </row>
    <row r="14" spans="1:26" ht="18" customHeight="1" x14ac:dyDescent="0.2">
      <c r="A14" s="176" t="s">
        <v>42</v>
      </c>
      <c r="B14" s="176"/>
      <c r="C14" s="176"/>
      <c r="D14" s="189"/>
      <c r="E14" s="189"/>
      <c r="F14" s="189"/>
      <c r="G14" s="176"/>
      <c r="H14" s="189"/>
      <c r="I14" s="189"/>
      <c r="J14" s="189"/>
      <c r="K14" s="138"/>
      <c r="L14" s="176" t="str">
        <f t="shared" si="5"/>
        <v>Time</v>
      </c>
      <c r="M14" s="176"/>
      <c r="N14" s="176"/>
      <c r="O14" s="189"/>
      <c r="P14" s="189"/>
      <c r="Q14" s="189"/>
      <c r="R14" s="176"/>
      <c r="S14" s="189"/>
      <c r="T14" s="189"/>
      <c r="U14" s="189"/>
      <c r="V14" s="138"/>
      <c r="W14" s="138"/>
      <c r="X14" s="138"/>
      <c r="Y14" s="138"/>
      <c r="Z14" s="138"/>
    </row>
    <row r="15" spans="1:26" ht="18" customHeight="1" x14ac:dyDescent="0.2">
      <c r="A15" s="176" t="s">
        <v>120</v>
      </c>
      <c r="B15" s="176"/>
      <c r="C15" s="176"/>
      <c r="D15" s="189"/>
      <c r="E15" s="189"/>
      <c r="F15" s="189"/>
      <c r="G15" s="176"/>
      <c r="H15" s="189"/>
      <c r="I15" s="189"/>
      <c r="J15" s="189"/>
      <c r="K15" s="138"/>
      <c r="L15" s="176" t="str">
        <f t="shared" si="5"/>
        <v>Player #</v>
      </c>
      <c r="M15" s="176"/>
      <c r="N15" s="176"/>
      <c r="O15" s="189"/>
      <c r="P15" s="189"/>
      <c r="Q15" s="189"/>
      <c r="R15" s="176"/>
      <c r="S15" s="189"/>
      <c r="T15" s="189"/>
      <c r="U15" s="189"/>
      <c r="V15" s="138"/>
      <c r="W15" s="138"/>
      <c r="X15" s="138"/>
      <c r="Y15" s="138"/>
      <c r="Z15" s="138"/>
    </row>
    <row r="16" spans="1:26" ht="11.25" customHeight="1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18" customHeight="1" x14ac:dyDescent="0.2">
      <c r="A17" s="190" t="s">
        <v>121</v>
      </c>
      <c r="B17" s="190"/>
      <c r="C17" s="190" t="s">
        <v>122</v>
      </c>
      <c r="D17" s="190" t="s">
        <v>123</v>
      </c>
      <c r="E17" s="190" t="s">
        <v>124</v>
      </c>
      <c r="F17" s="190" t="s">
        <v>107</v>
      </c>
      <c r="G17" s="190" t="s">
        <v>125</v>
      </c>
      <c r="H17" s="190" t="s">
        <v>126</v>
      </c>
      <c r="I17" s="190"/>
      <c r="J17" s="190"/>
      <c r="K17" s="138"/>
      <c r="L17" s="160" t="str">
        <f t="shared" ref="L17:L18" si="8">A17</f>
        <v>Toss:</v>
      </c>
      <c r="M17" s="160"/>
      <c r="N17" s="160" t="str">
        <f t="shared" ref="N17:S17" si="9">C17</f>
        <v>W</v>
      </c>
      <c r="O17" s="160" t="str">
        <f t="shared" si="9"/>
        <v>L</v>
      </c>
      <c r="P17" s="160" t="str">
        <f t="shared" si="9"/>
        <v>D</v>
      </c>
      <c r="Q17" s="160" t="str">
        <f t="shared" si="9"/>
        <v>K</v>
      </c>
      <c r="R17" s="160" t="str">
        <f t="shared" si="9"/>
        <v>R</v>
      </c>
      <c r="S17" s="160" t="str">
        <f t="shared" si="9"/>
        <v>Goal:</v>
      </c>
      <c r="T17" s="160"/>
      <c r="U17" s="160"/>
      <c r="V17" s="138"/>
      <c r="W17" s="138"/>
      <c r="X17" s="138"/>
      <c r="Y17" s="138"/>
      <c r="Z17" s="138"/>
    </row>
    <row r="18" spans="1:26" ht="18" customHeight="1" x14ac:dyDescent="0.2">
      <c r="A18" s="160" t="s">
        <v>127</v>
      </c>
      <c r="B18" s="160"/>
      <c r="C18" s="160" t="s">
        <v>122</v>
      </c>
      <c r="D18" s="160" t="s">
        <v>123</v>
      </c>
      <c r="E18" s="160"/>
      <c r="F18" s="160" t="s">
        <v>128</v>
      </c>
      <c r="G18" s="160"/>
      <c r="H18" s="160" t="s">
        <v>129</v>
      </c>
      <c r="I18" s="160"/>
      <c r="J18" s="160"/>
      <c r="K18" s="138"/>
      <c r="L18" s="160" t="str">
        <f t="shared" si="8"/>
        <v>OT:</v>
      </c>
      <c r="M18" s="160"/>
      <c r="N18" s="160" t="str">
        <f t="shared" ref="N18:O18" si="10">C18</f>
        <v>W</v>
      </c>
      <c r="O18" s="160" t="str">
        <f t="shared" si="10"/>
        <v>L</v>
      </c>
      <c r="P18" s="160"/>
      <c r="Q18" s="160" t="str">
        <f>F18</f>
        <v>Odd</v>
      </c>
      <c r="R18" s="160"/>
      <c r="S18" s="160" t="str">
        <f>H18</f>
        <v>Even</v>
      </c>
      <c r="T18" s="160"/>
      <c r="U18" s="160"/>
      <c r="V18" s="138"/>
      <c r="W18" s="138"/>
      <c r="X18" s="138"/>
      <c r="Y18" s="138"/>
      <c r="Z18" s="138"/>
    </row>
    <row r="19" spans="1:26" ht="11.25" customHeight="1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18" customHeight="1" x14ac:dyDescent="0.2">
      <c r="A20" s="241" t="s">
        <v>130</v>
      </c>
      <c r="B20" s="193"/>
      <c r="C20" s="193"/>
      <c r="D20" s="194"/>
      <c r="E20" s="194"/>
      <c r="F20" s="194"/>
      <c r="G20" s="194"/>
      <c r="H20" s="194"/>
      <c r="I20" s="194"/>
      <c r="J20" s="195"/>
      <c r="K20" s="138"/>
      <c r="L20" s="236" t="str">
        <f>A20</f>
        <v>Score</v>
      </c>
      <c r="M20" s="193"/>
      <c r="N20" s="193"/>
      <c r="O20" s="194"/>
      <c r="P20" s="194"/>
      <c r="Q20" s="194"/>
      <c r="R20" s="194"/>
      <c r="S20" s="194"/>
      <c r="T20" s="194"/>
      <c r="U20" s="195"/>
      <c r="V20" s="138"/>
      <c r="W20" s="138"/>
      <c r="X20" s="138"/>
      <c r="Y20" s="138"/>
      <c r="Z20" s="138"/>
    </row>
    <row r="21" spans="1:26" ht="18" customHeight="1" x14ac:dyDescent="0.2">
      <c r="A21" s="242"/>
      <c r="B21" s="196"/>
      <c r="C21" s="196"/>
      <c r="D21" s="197"/>
      <c r="E21" s="197"/>
      <c r="F21" s="197"/>
      <c r="G21" s="197"/>
      <c r="H21" s="197"/>
      <c r="I21" s="197"/>
      <c r="J21" s="198"/>
      <c r="K21" s="138"/>
      <c r="L21" s="207"/>
      <c r="M21" s="196"/>
      <c r="N21" s="196"/>
      <c r="O21" s="197"/>
      <c r="P21" s="197"/>
      <c r="Q21" s="197"/>
      <c r="R21" s="197"/>
      <c r="S21" s="197"/>
      <c r="T21" s="197"/>
      <c r="U21" s="198"/>
      <c r="V21" s="138"/>
      <c r="W21" s="138"/>
      <c r="X21" s="138"/>
      <c r="Y21" s="138"/>
      <c r="Z21" s="138"/>
    </row>
    <row r="22" spans="1:26" ht="18" customHeight="1" x14ac:dyDescent="0.2">
      <c r="A22" s="241" t="s">
        <v>42</v>
      </c>
      <c r="B22" s="199"/>
      <c r="C22" s="199"/>
      <c r="D22" s="200"/>
      <c r="E22" s="200"/>
      <c r="F22" s="200"/>
      <c r="G22" s="200"/>
      <c r="H22" s="200"/>
      <c r="I22" s="200"/>
      <c r="J22" s="201"/>
      <c r="K22" s="138"/>
      <c r="L22" s="236" t="str">
        <f>A22</f>
        <v>Time</v>
      </c>
      <c r="M22" s="199"/>
      <c r="N22" s="199"/>
      <c r="O22" s="200"/>
      <c r="P22" s="200"/>
      <c r="Q22" s="200"/>
      <c r="R22" s="200"/>
      <c r="S22" s="200"/>
      <c r="T22" s="200"/>
      <c r="U22" s="201"/>
      <c r="V22" s="138"/>
      <c r="W22" s="138"/>
      <c r="X22" s="138"/>
      <c r="Y22" s="138"/>
      <c r="Z22" s="138"/>
    </row>
    <row r="23" spans="1:26" ht="18" customHeight="1" x14ac:dyDescent="0.2">
      <c r="A23" s="242"/>
      <c r="B23" s="196"/>
      <c r="C23" s="196"/>
      <c r="D23" s="197"/>
      <c r="E23" s="197"/>
      <c r="F23" s="197"/>
      <c r="G23" s="197"/>
      <c r="H23" s="197"/>
      <c r="I23" s="197"/>
      <c r="J23" s="198"/>
      <c r="K23" s="138"/>
      <c r="L23" s="207"/>
      <c r="M23" s="196"/>
      <c r="N23" s="196"/>
      <c r="O23" s="197"/>
      <c r="P23" s="197"/>
      <c r="Q23" s="197"/>
      <c r="R23" s="197"/>
      <c r="S23" s="197"/>
      <c r="T23" s="197"/>
      <c r="U23" s="198"/>
      <c r="V23" s="138"/>
      <c r="W23" s="138"/>
      <c r="X23" s="138"/>
      <c r="Y23" s="138"/>
      <c r="Z23" s="138"/>
    </row>
    <row r="24" spans="1:26" ht="27" customHeight="1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18" customHeight="1" x14ac:dyDescent="0.2">
      <c r="A25" s="135" t="str">
        <f>"HOME:  "&amp;'Input Data'!B30</f>
        <v xml:space="preserve">HOME:  </v>
      </c>
      <c r="B25" s="136"/>
      <c r="C25" s="136"/>
      <c r="D25" s="136"/>
      <c r="E25" s="136"/>
      <c r="F25" s="136"/>
      <c r="G25" s="136" t="str">
        <f>"COLOR:  "&amp;'Input Data'!B31</f>
        <v xml:space="preserve">COLOR:  </v>
      </c>
      <c r="H25" s="136"/>
      <c r="I25" s="136"/>
      <c r="J25" s="137"/>
      <c r="K25" s="138"/>
      <c r="L25" s="135" t="str">
        <f>"VISITOR:  "&amp;'Input Data'!B32</f>
        <v xml:space="preserve">VISITOR:  </v>
      </c>
      <c r="M25" s="136"/>
      <c r="N25" s="136"/>
      <c r="O25" s="136"/>
      <c r="P25" s="136"/>
      <c r="Q25" s="136"/>
      <c r="R25" s="136" t="str">
        <f>"COLOR:  "&amp;'Input Data'!B33</f>
        <v xml:space="preserve">COLOR:  </v>
      </c>
      <c r="S25" s="136"/>
      <c r="T25" s="136"/>
      <c r="U25" s="137"/>
      <c r="V25" s="138"/>
      <c r="W25" s="138"/>
      <c r="X25" s="138"/>
      <c r="Y25" s="138"/>
      <c r="Z25" s="138"/>
    </row>
    <row r="26" spans="1:26" ht="18" customHeight="1" x14ac:dyDescent="0.2">
      <c r="A26" s="140" t="str">
        <f>"COACH:  "&amp;'Input Data'!B24</f>
        <v xml:space="preserve">COACH:  </v>
      </c>
      <c r="B26" s="141"/>
      <c r="C26" s="141"/>
      <c r="D26" s="141"/>
      <c r="E26" s="141"/>
      <c r="F26" s="141"/>
      <c r="G26" s="143"/>
      <c r="H26" s="141"/>
      <c r="I26" s="141"/>
      <c r="J26" s="144"/>
      <c r="K26" s="138"/>
      <c r="L26" s="140" t="str">
        <f>"COACH:  "&amp;'Input Data'!$B$27</f>
        <v xml:space="preserve">COACH:  </v>
      </c>
      <c r="M26" s="141"/>
      <c r="N26" s="141"/>
      <c r="O26" s="141"/>
      <c r="P26" s="141"/>
      <c r="Q26" s="141"/>
      <c r="R26" s="143"/>
      <c r="S26" s="141"/>
      <c r="T26" s="141"/>
      <c r="U26" s="144"/>
      <c r="V26" s="138"/>
      <c r="W26" s="138"/>
      <c r="X26" s="138"/>
      <c r="Y26" s="138"/>
      <c r="Z26" s="138"/>
    </row>
    <row r="27" spans="1:26" ht="11.2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18" customHeight="1" x14ac:dyDescent="0.2">
      <c r="A28" s="237" t="s">
        <v>103</v>
      </c>
      <c r="B28" s="207"/>
      <c r="C28" s="207"/>
      <c r="D28" s="207"/>
      <c r="E28" s="207"/>
      <c r="F28" s="138"/>
      <c r="G28" s="145" t="s">
        <v>104</v>
      </c>
      <c r="H28" s="145" t="s">
        <v>105</v>
      </c>
      <c r="I28" s="145" t="s">
        <v>107</v>
      </c>
      <c r="J28" s="145" t="s">
        <v>105</v>
      </c>
      <c r="K28" s="138"/>
      <c r="L28" s="237" t="s">
        <v>103</v>
      </c>
      <c r="M28" s="207"/>
      <c r="N28" s="207"/>
      <c r="O28" s="207"/>
      <c r="P28" s="207"/>
      <c r="Q28" s="138"/>
      <c r="R28" s="145" t="s">
        <v>104</v>
      </c>
      <c r="S28" s="145" t="s">
        <v>105</v>
      </c>
      <c r="T28" s="145" t="s">
        <v>107</v>
      </c>
      <c r="U28" s="145" t="s">
        <v>105</v>
      </c>
      <c r="V28" s="138"/>
      <c r="W28" s="138"/>
      <c r="X28" s="138"/>
      <c r="Y28" s="138"/>
      <c r="Z28" s="138"/>
    </row>
    <row r="29" spans="1:26" ht="18" customHeight="1" x14ac:dyDescent="0.2">
      <c r="A29" s="146"/>
      <c r="B29" s="147"/>
      <c r="C29" s="148"/>
      <c r="D29" s="151"/>
      <c r="E29" s="152"/>
      <c r="F29" s="138"/>
      <c r="G29" s="146"/>
      <c r="H29" s="152"/>
      <c r="I29" s="146"/>
      <c r="J29" s="152"/>
      <c r="K29" s="138"/>
      <c r="L29" s="146"/>
      <c r="M29" s="147"/>
      <c r="N29" s="148"/>
      <c r="O29" s="151"/>
      <c r="P29" s="152"/>
      <c r="Q29" s="138"/>
      <c r="R29" s="146"/>
      <c r="S29" s="152"/>
      <c r="T29" s="146"/>
      <c r="U29" s="152"/>
      <c r="V29" s="138"/>
      <c r="W29" s="138"/>
      <c r="X29" s="138"/>
      <c r="Y29" s="138"/>
      <c r="Z29" s="138"/>
    </row>
    <row r="30" spans="1:26" ht="18" customHeight="1" x14ac:dyDescent="0.2">
      <c r="A30" s="157"/>
      <c r="B30" s="159"/>
      <c r="C30" s="160"/>
      <c r="D30" s="161"/>
      <c r="E30" s="164"/>
      <c r="F30" s="138"/>
      <c r="G30" s="157"/>
      <c r="H30" s="164"/>
      <c r="I30" s="157"/>
      <c r="J30" s="164"/>
      <c r="K30" s="138"/>
      <c r="L30" s="157"/>
      <c r="M30" s="159"/>
      <c r="N30" s="160"/>
      <c r="O30" s="161"/>
      <c r="P30" s="164"/>
      <c r="Q30" s="138"/>
      <c r="R30" s="157"/>
      <c r="S30" s="164"/>
      <c r="T30" s="157"/>
      <c r="U30" s="164"/>
      <c r="V30" s="138"/>
      <c r="W30" s="138"/>
      <c r="X30" s="138"/>
      <c r="Y30" s="138"/>
      <c r="Z30" s="138"/>
    </row>
    <row r="31" spans="1:26" ht="18" customHeight="1" x14ac:dyDescent="0.2">
      <c r="A31" s="157"/>
      <c r="B31" s="159"/>
      <c r="C31" s="160"/>
      <c r="D31" s="160"/>
      <c r="E31" s="164"/>
      <c r="F31" s="138"/>
      <c r="G31" s="157"/>
      <c r="H31" s="164"/>
      <c r="I31" s="157"/>
      <c r="J31" s="164"/>
      <c r="K31" s="138"/>
      <c r="L31" s="157"/>
      <c r="M31" s="138"/>
      <c r="N31" s="138"/>
      <c r="O31" s="138"/>
      <c r="P31" s="164"/>
      <c r="Q31" s="138"/>
      <c r="R31" s="157"/>
      <c r="S31" s="164"/>
      <c r="T31" s="157"/>
      <c r="U31" s="164"/>
      <c r="V31" s="138"/>
      <c r="W31" s="138"/>
      <c r="X31" s="138"/>
      <c r="Y31" s="138"/>
      <c r="Z31" s="138"/>
    </row>
    <row r="32" spans="1:26" ht="18" customHeight="1" x14ac:dyDescent="0.2">
      <c r="A32" s="168"/>
      <c r="B32" s="170"/>
      <c r="C32" s="171"/>
      <c r="D32" s="172"/>
      <c r="E32" s="173"/>
      <c r="F32" s="138"/>
      <c r="G32" s="168"/>
      <c r="H32" s="174"/>
      <c r="I32" s="168"/>
      <c r="J32" s="174"/>
      <c r="K32" s="138"/>
      <c r="L32" s="168"/>
      <c r="M32" s="170"/>
      <c r="N32" s="171"/>
      <c r="O32" s="172"/>
      <c r="P32" s="174"/>
      <c r="Q32" s="138"/>
      <c r="R32" s="168"/>
      <c r="S32" s="174"/>
      <c r="T32" s="168"/>
      <c r="U32" s="174"/>
      <c r="V32" s="138"/>
      <c r="W32" s="138"/>
      <c r="X32" s="138"/>
      <c r="Y32" s="138"/>
      <c r="Z32" s="138"/>
    </row>
    <row r="33" spans="1:26" ht="11.25" customHeight="1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18" customHeight="1" x14ac:dyDescent="0.2">
      <c r="A34" s="175" t="s">
        <v>42</v>
      </c>
      <c r="B34" s="176"/>
      <c r="C34" s="176"/>
      <c r="D34" s="238" t="s">
        <v>114</v>
      </c>
      <c r="E34" s="239"/>
      <c r="F34" s="240"/>
      <c r="G34" s="176"/>
      <c r="H34" s="238" t="s">
        <v>115</v>
      </c>
      <c r="I34" s="239"/>
      <c r="J34" s="240"/>
      <c r="K34" s="138"/>
      <c r="L34" s="175" t="str">
        <f t="shared" ref="L34:L35" si="11">A34</f>
        <v>Time</v>
      </c>
      <c r="M34" s="176"/>
      <c r="N34" s="176"/>
      <c r="O34" s="238" t="str">
        <f t="shared" ref="O34:O35" si="12">D34</f>
        <v>First Half</v>
      </c>
      <c r="P34" s="239"/>
      <c r="Q34" s="240"/>
      <c r="R34" s="176"/>
      <c r="S34" s="238" t="str">
        <f t="shared" ref="S34:S35" si="13">H34</f>
        <v>Second Half</v>
      </c>
      <c r="T34" s="239"/>
      <c r="U34" s="240"/>
      <c r="V34" s="138"/>
      <c r="W34" s="138"/>
      <c r="X34" s="138"/>
      <c r="Y34" s="138"/>
      <c r="Z34" s="138"/>
    </row>
    <row r="35" spans="1:26" ht="18" customHeight="1" x14ac:dyDescent="0.2">
      <c r="A35" s="175" t="s">
        <v>116</v>
      </c>
      <c r="B35" s="176"/>
      <c r="C35" s="176"/>
      <c r="D35" s="177">
        <v>1</v>
      </c>
      <c r="E35" s="178">
        <v>2</v>
      </c>
      <c r="F35" s="179">
        <v>3</v>
      </c>
      <c r="G35" s="180"/>
      <c r="H35" s="177">
        <v>1</v>
      </c>
      <c r="I35" s="178">
        <v>2</v>
      </c>
      <c r="J35" s="179">
        <v>3</v>
      </c>
      <c r="K35" s="138"/>
      <c r="L35" s="175" t="str">
        <f t="shared" si="11"/>
        <v>Outs</v>
      </c>
      <c r="M35" s="176"/>
      <c r="N35" s="176"/>
      <c r="O35" s="177">
        <f t="shared" si="12"/>
        <v>1</v>
      </c>
      <c r="P35" s="178">
        <f t="shared" ref="P35:Q35" si="14">E35</f>
        <v>2</v>
      </c>
      <c r="Q35" s="179">
        <f t="shared" si="14"/>
        <v>3</v>
      </c>
      <c r="R35" s="180"/>
      <c r="S35" s="177">
        <f t="shared" si="13"/>
        <v>1</v>
      </c>
      <c r="T35" s="178">
        <f t="shared" ref="T35:U35" si="15">I35</f>
        <v>2</v>
      </c>
      <c r="U35" s="179">
        <f t="shared" si="15"/>
        <v>3</v>
      </c>
      <c r="V35" s="138"/>
      <c r="W35" s="138"/>
      <c r="X35" s="138"/>
      <c r="Y35" s="138"/>
      <c r="Z35" s="138"/>
    </row>
    <row r="36" spans="1:26" ht="11.25" customHeight="1" x14ac:dyDescent="0.2">
      <c r="A36" s="176"/>
      <c r="B36" s="176"/>
      <c r="C36" s="176"/>
      <c r="D36" s="180"/>
      <c r="E36" s="180"/>
      <c r="F36" s="180"/>
      <c r="G36" s="180"/>
      <c r="H36" s="180"/>
      <c r="I36" s="180"/>
      <c r="J36" s="180"/>
      <c r="K36" s="138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38"/>
      <c r="W36" s="138"/>
      <c r="X36" s="138"/>
      <c r="Y36" s="138"/>
      <c r="Z36" s="138"/>
    </row>
    <row r="37" spans="1:26" ht="18" customHeight="1" x14ac:dyDescent="0.2">
      <c r="A37" s="176" t="s">
        <v>117</v>
      </c>
      <c r="B37" s="176"/>
      <c r="C37" s="176"/>
      <c r="D37" s="186" t="s">
        <v>118</v>
      </c>
      <c r="E37" s="186" t="s">
        <v>118</v>
      </c>
      <c r="F37" s="186" t="s">
        <v>118</v>
      </c>
      <c r="G37" s="180"/>
      <c r="H37" s="186" t="s">
        <v>119</v>
      </c>
      <c r="I37" s="186" t="s">
        <v>119</v>
      </c>
      <c r="J37" s="186" t="s">
        <v>119</v>
      </c>
      <c r="K37" s="138"/>
      <c r="L37" s="176" t="str">
        <f t="shared" ref="L37:L39" si="16">A37</f>
        <v>Period</v>
      </c>
      <c r="M37" s="176"/>
      <c r="N37" s="176"/>
      <c r="O37" s="186" t="str">
        <f t="shared" ref="O37:Q37" si="17">D37</f>
        <v>1  2</v>
      </c>
      <c r="P37" s="186" t="str">
        <f t="shared" si="17"/>
        <v>1  2</v>
      </c>
      <c r="Q37" s="186" t="str">
        <f t="shared" si="17"/>
        <v>1  2</v>
      </c>
      <c r="R37" s="180"/>
      <c r="S37" s="186" t="str">
        <f t="shared" ref="S37:U37" si="18">H37</f>
        <v>3  4</v>
      </c>
      <c r="T37" s="186" t="str">
        <f t="shared" si="18"/>
        <v>3  4</v>
      </c>
      <c r="U37" s="186" t="str">
        <f t="shared" si="18"/>
        <v>3  4</v>
      </c>
      <c r="V37" s="138"/>
      <c r="W37" s="138"/>
      <c r="X37" s="138"/>
      <c r="Y37" s="138"/>
      <c r="Z37" s="138"/>
    </row>
    <row r="38" spans="1:26" ht="18" customHeight="1" x14ac:dyDescent="0.2">
      <c r="A38" s="176" t="s">
        <v>42</v>
      </c>
      <c r="B38" s="176"/>
      <c r="C38" s="176"/>
      <c r="D38" s="189"/>
      <c r="E38" s="189"/>
      <c r="F38" s="189"/>
      <c r="G38" s="176"/>
      <c r="H38" s="189"/>
      <c r="I38" s="189"/>
      <c r="J38" s="189"/>
      <c r="K38" s="138"/>
      <c r="L38" s="176" t="str">
        <f t="shared" si="16"/>
        <v>Time</v>
      </c>
      <c r="M38" s="176"/>
      <c r="N38" s="176"/>
      <c r="O38" s="189"/>
      <c r="P38" s="189"/>
      <c r="Q38" s="189"/>
      <c r="R38" s="176"/>
      <c r="S38" s="189"/>
      <c r="T38" s="189"/>
      <c r="U38" s="189"/>
      <c r="V38" s="138"/>
      <c r="W38" s="138"/>
      <c r="X38" s="138"/>
      <c r="Y38" s="138"/>
      <c r="Z38" s="138"/>
    </row>
    <row r="39" spans="1:26" ht="18" customHeight="1" x14ac:dyDescent="0.2">
      <c r="A39" s="176" t="s">
        <v>120</v>
      </c>
      <c r="B39" s="176"/>
      <c r="C39" s="176"/>
      <c r="D39" s="189"/>
      <c r="E39" s="189"/>
      <c r="F39" s="189"/>
      <c r="G39" s="176"/>
      <c r="H39" s="189"/>
      <c r="I39" s="189"/>
      <c r="J39" s="189"/>
      <c r="K39" s="138"/>
      <c r="L39" s="176" t="str">
        <f t="shared" si="16"/>
        <v>Player #</v>
      </c>
      <c r="M39" s="176"/>
      <c r="N39" s="176"/>
      <c r="O39" s="189"/>
      <c r="P39" s="189"/>
      <c r="Q39" s="189"/>
      <c r="R39" s="176"/>
      <c r="S39" s="189"/>
      <c r="T39" s="189"/>
      <c r="U39" s="189"/>
      <c r="V39" s="138"/>
      <c r="W39" s="138"/>
      <c r="X39" s="138"/>
      <c r="Y39" s="138"/>
      <c r="Z39" s="138"/>
    </row>
    <row r="40" spans="1:26" ht="11.2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18" customHeight="1" x14ac:dyDescent="0.2">
      <c r="A41" s="190" t="s">
        <v>121</v>
      </c>
      <c r="B41" s="190"/>
      <c r="C41" s="190" t="s">
        <v>122</v>
      </c>
      <c r="D41" s="190" t="s">
        <v>123</v>
      </c>
      <c r="E41" s="190" t="s">
        <v>124</v>
      </c>
      <c r="F41" s="190" t="s">
        <v>107</v>
      </c>
      <c r="G41" s="190" t="s">
        <v>125</v>
      </c>
      <c r="H41" s="190" t="s">
        <v>126</v>
      </c>
      <c r="I41" s="190"/>
      <c r="J41" s="190"/>
      <c r="K41" s="138"/>
      <c r="L41" s="160" t="str">
        <f t="shared" ref="L41:L42" si="19">A41</f>
        <v>Toss:</v>
      </c>
      <c r="M41" s="160"/>
      <c r="N41" s="160" t="str">
        <f t="shared" ref="N41:S41" si="20">C41</f>
        <v>W</v>
      </c>
      <c r="O41" s="160" t="str">
        <f t="shared" si="20"/>
        <v>L</v>
      </c>
      <c r="P41" s="160" t="str">
        <f t="shared" si="20"/>
        <v>D</v>
      </c>
      <c r="Q41" s="160" t="str">
        <f t="shared" si="20"/>
        <v>K</v>
      </c>
      <c r="R41" s="160" t="str">
        <f t="shared" si="20"/>
        <v>R</v>
      </c>
      <c r="S41" s="160" t="str">
        <f t="shared" si="20"/>
        <v>Goal:</v>
      </c>
      <c r="T41" s="160"/>
      <c r="U41" s="160"/>
      <c r="V41" s="138"/>
      <c r="W41" s="138"/>
      <c r="X41" s="138"/>
      <c r="Y41" s="138"/>
      <c r="Z41" s="138"/>
    </row>
    <row r="42" spans="1:26" ht="18" customHeight="1" x14ac:dyDescent="0.2">
      <c r="A42" s="160" t="s">
        <v>127</v>
      </c>
      <c r="B42" s="160"/>
      <c r="C42" s="160" t="s">
        <v>122</v>
      </c>
      <c r="D42" s="160" t="s">
        <v>123</v>
      </c>
      <c r="E42" s="160"/>
      <c r="F42" s="160" t="s">
        <v>128</v>
      </c>
      <c r="G42" s="160"/>
      <c r="H42" s="160" t="s">
        <v>129</v>
      </c>
      <c r="I42" s="160"/>
      <c r="J42" s="160"/>
      <c r="K42" s="138"/>
      <c r="L42" s="160" t="str">
        <f t="shared" si="19"/>
        <v>OT:</v>
      </c>
      <c r="M42" s="160"/>
      <c r="N42" s="160" t="str">
        <f t="shared" ref="N42:O42" si="21">C42</f>
        <v>W</v>
      </c>
      <c r="O42" s="160" t="str">
        <f t="shared" si="21"/>
        <v>L</v>
      </c>
      <c r="P42" s="160"/>
      <c r="Q42" s="160" t="str">
        <f>F42</f>
        <v>Odd</v>
      </c>
      <c r="R42" s="160"/>
      <c r="S42" s="160" t="str">
        <f>H42</f>
        <v>Even</v>
      </c>
      <c r="T42" s="160"/>
      <c r="U42" s="160"/>
      <c r="V42" s="138"/>
      <c r="W42" s="138"/>
      <c r="X42" s="138"/>
      <c r="Y42" s="138"/>
      <c r="Z42" s="138"/>
    </row>
    <row r="43" spans="1:26" ht="11.25" customHeight="1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18" customHeight="1" x14ac:dyDescent="0.2">
      <c r="A44" s="241" t="s">
        <v>130</v>
      </c>
      <c r="B44" s="193"/>
      <c r="C44" s="193"/>
      <c r="D44" s="194"/>
      <c r="E44" s="194"/>
      <c r="F44" s="194"/>
      <c r="G44" s="194"/>
      <c r="H44" s="194"/>
      <c r="I44" s="194"/>
      <c r="J44" s="195"/>
      <c r="K44" s="138"/>
      <c r="L44" s="236" t="str">
        <f>A44</f>
        <v>Score</v>
      </c>
      <c r="M44" s="193"/>
      <c r="N44" s="193"/>
      <c r="O44" s="194"/>
      <c r="P44" s="194"/>
      <c r="Q44" s="194"/>
      <c r="R44" s="194"/>
      <c r="S44" s="194"/>
      <c r="T44" s="194"/>
      <c r="U44" s="195"/>
      <c r="V44" s="138"/>
      <c r="W44" s="138"/>
      <c r="X44" s="138"/>
      <c r="Y44" s="138"/>
      <c r="Z44" s="138"/>
    </row>
    <row r="45" spans="1:26" ht="18" customHeight="1" x14ac:dyDescent="0.2">
      <c r="A45" s="242"/>
      <c r="B45" s="196"/>
      <c r="C45" s="196"/>
      <c r="D45" s="197"/>
      <c r="E45" s="197"/>
      <c r="F45" s="197"/>
      <c r="G45" s="197"/>
      <c r="H45" s="197"/>
      <c r="I45" s="197"/>
      <c r="J45" s="198"/>
      <c r="K45" s="138"/>
      <c r="L45" s="207"/>
      <c r="M45" s="196"/>
      <c r="N45" s="196"/>
      <c r="O45" s="197"/>
      <c r="P45" s="197"/>
      <c r="Q45" s="197"/>
      <c r="R45" s="197"/>
      <c r="S45" s="197"/>
      <c r="T45" s="197"/>
      <c r="U45" s="198"/>
      <c r="V45" s="138"/>
      <c r="W45" s="138"/>
      <c r="X45" s="138"/>
      <c r="Y45" s="138"/>
      <c r="Z45" s="138"/>
    </row>
    <row r="46" spans="1:26" ht="18" customHeight="1" x14ac:dyDescent="0.2">
      <c r="A46" s="241" t="s">
        <v>42</v>
      </c>
      <c r="B46" s="199"/>
      <c r="C46" s="199"/>
      <c r="D46" s="200"/>
      <c r="E46" s="200"/>
      <c r="F46" s="200"/>
      <c r="G46" s="200"/>
      <c r="H46" s="200"/>
      <c r="I46" s="200"/>
      <c r="J46" s="201"/>
      <c r="K46" s="138"/>
      <c r="L46" s="236" t="str">
        <f>A46</f>
        <v>Time</v>
      </c>
      <c r="M46" s="199"/>
      <c r="N46" s="199"/>
      <c r="O46" s="200"/>
      <c r="P46" s="200"/>
      <c r="Q46" s="200"/>
      <c r="R46" s="200"/>
      <c r="S46" s="200"/>
      <c r="T46" s="200"/>
      <c r="U46" s="201"/>
      <c r="V46" s="138"/>
      <c r="W46" s="138"/>
      <c r="X46" s="138"/>
      <c r="Y46" s="138"/>
      <c r="Z46" s="138"/>
    </row>
    <row r="47" spans="1:26" ht="18" customHeight="1" x14ac:dyDescent="0.2">
      <c r="A47" s="242"/>
      <c r="B47" s="196"/>
      <c r="C47" s="196"/>
      <c r="D47" s="197"/>
      <c r="E47" s="197"/>
      <c r="F47" s="197"/>
      <c r="G47" s="197"/>
      <c r="H47" s="197"/>
      <c r="I47" s="197"/>
      <c r="J47" s="198"/>
      <c r="K47" s="138"/>
      <c r="L47" s="207"/>
      <c r="M47" s="196"/>
      <c r="N47" s="196"/>
      <c r="O47" s="197"/>
      <c r="P47" s="197"/>
      <c r="Q47" s="197"/>
      <c r="R47" s="197"/>
      <c r="S47" s="197"/>
      <c r="T47" s="197"/>
      <c r="U47" s="198"/>
      <c r="V47" s="138"/>
      <c r="W47" s="138"/>
      <c r="X47" s="138"/>
      <c r="Y47" s="138"/>
      <c r="Z47" s="138"/>
    </row>
    <row r="48" spans="1:26" ht="15.7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5.7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5.75" customHeight="1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5.75" customHeight="1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5.75" customHeight="1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5.75" customHeight="1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5.75" customHeight="1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5.75" customHeight="1" x14ac:dyDescent="0.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5.75" customHeight="1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5.7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5.75" customHeight="1" x14ac:dyDescent="0.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5.7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5.75" customHeight="1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5.75" customHeight="1" x14ac:dyDescent="0.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5.75" customHeight="1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5.75" customHeight="1" x14ac:dyDescent="0.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5.75" customHeight="1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5.75" customHeight="1" x14ac:dyDescent="0.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5.75" customHeight="1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5.75" customHeight="1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5.75" customHeight="1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5.75" customHeight="1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5.75" customHeight="1" x14ac:dyDescent="0.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5.75" customHeight="1" x14ac:dyDescent="0.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5.75" customHeight="1" x14ac:dyDescent="0.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5.75" customHeight="1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5.75" customHeight="1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5.75" customHeight="1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5.75" customHeight="1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5.75" customHeight="1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5.75" customHeight="1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5.75" customHeight="1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5.75" customHeight="1" x14ac:dyDescent="0.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5.75" customHeight="1" x14ac:dyDescent="0.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5.75" customHeight="1" x14ac:dyDescent="0.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5.75" customHeight="1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5.75" customHeight="1" x14ac:dyDescent="0.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5.75" customHeight="1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5.75" customHeight="1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5.75" customHeight="1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5.75" customHeight="1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5.75" customHeight="1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5.75" customHeight="1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5.75" customHeight="1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5.75" customHeight="1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5.75" customHeight="1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5.75" customHeight="1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5.75" customHeight="1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5.75" customHeight="1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5.75" customHeight="1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5.75" customHeight="1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5.75" customHeight="1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5.7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5.75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5.75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5.75" customHeight="1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5.75" customHeight="1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5.75" customHeight="1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5.75" customHeight="1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5.75" customHeight="1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5.75" customHeight="1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5.75" customHeight="1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5.75" customHeight="1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5.75" customHeight="1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5.75" customHeight="1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5.75" customHeight="1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5.75" customHeight="1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5.75" customHeight="1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5.75" customHeight="1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5.75" customHeight="1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5.75" customHeight="1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5.75" customHeight="1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5.75" customHeight="1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5.75" customHeight="1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5.75" customHeight="1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5.75" customHeight="1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5.75" customHeight="1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5.75" customHeight="1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5.75" customHeight="1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5.75" customHeight="1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5.75" customHeight="1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5.75" customHeight="1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5.75" customHeight="1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5.75" customHeight="1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5.75" customHeight="1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5.75" customHeight="1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5.75" customHeight="1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5.75" customHeight="1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5.75" customHeight="1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5.75" customHeight="1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5.75" customHeight="1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5.75" customHeight="1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5.75" customHeight="1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5.75" customHeight="1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5.75" customHeight="1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5.75" customHeight="1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5.75" customHeight="1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5.75" customHeight="1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5.75" customHeight="1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5.75" customHeight="1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5.75" customHeight="1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5.75" customHeight="1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5.75" customHeight="1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5.75" customHeight="1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5.75" customHeight="1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5.75" customHeight="1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5.75" customHeight="1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5.75" customHeight="1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5.75" customHeight="1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5.75" customHeight="1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5.75" customHeight="1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5.75" customHeight="1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5.75" customHeight="1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5.75" customHeight="1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5.75" customHeight="1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5.75" customHeight="1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5.75" customHeight="1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5.75" customHeight="1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5.75" customHeight="1" x14ac:dyDescent="0.2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5.75" customHeight="1" x14ac:dyDescent="0.2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5.75" customHeight="1" x14ac:dyDescent="0.2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5.75" customHeight="1" x14ac:dyDescent="0.2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5.75" customHeight="1" x14ac:dyDescent="0.2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5.75" customHeight="1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5.75" customHeight="1" x14ac:dyDescent="0.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5.75" customHeight="1" x14ac:dyDescent="0.2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5.75" customHeight="1" x14ac:dyDescent="0.2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5.75" customHeight="1" x14ac:dyDescent="0.2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5.75" customHeight="1" x14ac:dyDescent="0.2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5.75" customHeight="1" x14ac:dyDescent="0.2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5.75" customHeight="1" x14ac:dyDescent="0.2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5.75" customHeight="1" x14ac:dyDescent="0.2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5.75" customHeight="1" x14ac:dyDescent="0.2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5.75" customHeight="1" x14ac:dyDescent="0.2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5.75" customHeight="1" x14ac:dyDescent="0.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5.75" customHeight="1" x14ac:dyDescent="0.2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5.75" customHeight="1" x14ac:dyDescent="0.2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5.75" customHeight="1" x14ac:dyDescent="0.2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5.75" customHeight="1" x14ac:dyDescent="0.2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5.75" customHeight="1" x14ac:dyDescent="0.2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5.75" customHeight="1" x14ac:dyDescent="0.2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5.75" customHeight="1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5.75" customHeight="1" x14ac:dyDescent="0.2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5.75" customHeight="1" x14ac:dyDescent="0.2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5.75" customHeight="1" x14ac:dyDescent="0.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5.75" customHeight="1" x14ac:dyDescent="0.2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5.75" customHeight="1" x14ac:dyDescent="0.2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5.75" customHeight="1" x14ac:dyDescent="0.2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5.75" customHeight="1" x14ac:dyDescent="0.2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5.75" customHeight="1" x14ac:dyDescent="0.2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5.75" customHeight="1" x14ac:dyDescent="0.2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5.75" customHeight="1" x14ac:dyDescent="0.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5.75" customHeight="1" x14ac:dyDescent="0.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5.75" customHeight="1" x14ac:dyDescent="0.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5.75" customHeight="1" x14ac:dyDescent="0.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5.75" customHeight="1" x14ac:dyDescent="0.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5.75" customHeight="1" x14ac:dyDescent="0.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5.75" customHeight="1" x14ac:dyDescent="0.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5.75" customHeight="1" x14ac:dyDescent="0.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5.75" customHeight="1" x14ac:dyDescent="0.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5.75" customHeight="1" x14ac:dyDescent="0.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5.75" customHeight="1" x14ac:dyDescent="0.2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5.75" customHeight="1" x14ac:dyDescent="0.2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5.75" customHeight="1" x14ac:dyDescent="0.2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5.75" customHeight="1" x14ac:dyDescent="0.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5.75" customHeight="1" x14ac:dyDescent="0.2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5.75" customHeight="1" x14ac:dyDescent="0.2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5.75" customHeight="1" x14ac:dyDescent="0.2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5.75" customHeight="1" x14ac:dyDescent="0.2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5.75" customHeight="1" x14ac:dyDescent="0.2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5.75" customHeight="1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5.75" customHeight="1" x14ac:dyDescent="0.2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5.75" customHeight="1" x14ac:dyDescent="0.2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5.75" customHeight="1" x14ac:dyDescent="0.2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5.75" customHeight="1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5.75" customHeight="1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5.75" customHeight="1" x14ac:dyDescent="0.2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5.75" customHeight="1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5.75" customHeight="1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5.75" customHeight="1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5.75" customHeight="1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5.75" customHeight="1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5.75" customHeight="1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5.75" customHeight="1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5.75" customHeight="1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5.75" customHeight="1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5.75" customHeight="1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5.75" customHeight="1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5.75" customHeight="1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5.75" customHeight="1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5.75" customHeight="1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5.75" customHeight="1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5.75" customHeight="1" x14ac:dyDescent="0.2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1:26" ht="15.75" customHeight="1" x14ac:dyDescent="0.2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1:26" ht="15.75" customHeight="1" x14ac:dyDescent="0.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ht="15.75" customHeight="1" x14ac:dyDescent="0.2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1:26" ht="15.75" customHeight="1" x14ac:dyDescent="0.2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</row>
    <row r="245" spans="1:26" ht="15.75" customHeight="1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</row>
    <row r="246" spans="1:26" ht="15.75" customHeight="1" x14ac:dyDescent="0.2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</row>
    <row r="247" spans="1:26" ht="15.75" customHeight="1" x14ac:dyDescent="0.2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</row>
    <row r="248" spans="1:26" ht="15.75" customHeight="1" x14ac:dyDescent="0.2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1:26" ht="15.75" customHeight="1" x14ac:dyDescent="0.2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1:26" ht="15.75" customHeight="1" x14ac:dyDescent="0.2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1:26" ht="15.75" customHeight="1" x14ac:dyDescent="0.2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1:26" ht="15.75" customHeight="1" x14ac:dyDescent="0.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1:26" ht="15.75" customHeight="1" x14ac:dyDescent="0.2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1:26" ht="15.75" customHeight="1" x14ac:dyDescent="0.2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1:26" ht="15.75" customHeight="1" x14ac:dyDescent="0.2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1:26" ht="15.75" customHeight="1" x14ac:dyDescent="0.2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1:26" ht="15.75" customHeight="1" x14ac:dyDescent="0.2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1:26" ht="15.75" customHeight="1" x14ac:dyDescent="0.2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1:26" ht="15.75" customHeight="1" x14ac:dyDescent="0.2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1:26" ht="15.75" customHeight="1" x14ac:dyDescent="0.2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1:26" ht="15.75" customHeight="1" x14ac:dyDescent="0.2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1:26" ht="15.75" customHeight="1" x14ac:dyDescent="0.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1:26" ht="15.75" customHeight="1" x14ac:dyDescent="0.2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1:26" ht="15.75" customHeight="1" x14ac:dyDescent="0.2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1:26" ht="15.75" customHeight="1" x14ac:dyDescent="0.2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1:26" ht="15.75" customHeight="1" x14ac:dyDescent="0.2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1:26" ht="15.75" customHeight="1" x14ac:dyDescent="0.2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1:26" ht="15.75" customHeight="1" x14ac:dyDescent="0.2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ht="15.75" customHeight="1" x14ac:dyDescent="0.2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1:26" ht="15.75" customHeight="1" x14ac:dyDescent="0.2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ht="15.75" customHeight="1" x14ac:dyDescent="0.2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ht="15.75" customHeight="1" x14ac:dyDescent="0.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ht="15.75" customHeight="1" x14ac:dyDescent="0.2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1:26" ht="15.75" customHeight="1" x14ac:dyDescent="0.2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ht="15.75" customHeight="1" x14ac:dyDescent="0.2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1:26" ht="15.75" customHeight="1" x14ac:dyDescent="0.2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1:26" ht="15.75" customHeight="1" x14ac:dyDescent="0.2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ht="15.75" customHeight="1" x14ac:dyDescent="0.2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1:26" ht="15.75" customHeight="1" x14ac:dyDescent="0.2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1:26" ht="15.75" customHeight="1" x14ac:dyDescent="0.2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1:26" ht="15.75" customHeight="1" x14ac:dyDescent="0.2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1:26" ht="15.75" customHeight="1" x14ac:dyDescent="0.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1:26" ht="15.75" customHeight="1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1:26" ht="15.75" customHeight="1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1:26" ht="15.75" customHeight="1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1:26" ht="15.75" customHeight="1" x14ac:dyDescent="0.2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1:26" ht="15.75" customHeight="1" x14ac:dyDescent="0.2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1:26" ht="15.75" customHeight="1" x14ac:dyDescent="0.2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1:26" ht="15.75" customHeight="1" x14ac:dyDescent="0.2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1:26" ht="15.75" customHeight="1" x14ac:dyDescent="0.2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1:26" ht="15.75" customHeight="1" x14ac:dyDescent="0.2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1:26" ht="15.75" customHeight="1" x14ac:dyDescent="0.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1:26" ht="15.75" customHeight="1" x14ac:dyDescent="0.2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1:26" ht="15.75" customHeight="1" x14ac:dyDescent="0.2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1:26" ht="15.75" customHeight="1" x14ac:dyDescent="0.2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1:26" ht="15.75" customHeight="1" x14ac:dyDescent="0.2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ht="15.75" customHeight="1" x14ac:dyDescent="0.2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1:26" ht="15.75" customHeight="1" x14ac:dyDescent="0.2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1:26" ht="15.75" customHeight="1" x14ac:dyDescent="0.2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1:26" ht="15.75" customHeight="1" x14ac:dyDescent="0.2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1:26" ht="15.75" customHeight="1" x14ac:dyDescent="0.2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1:26" ht="15.75" customHeight="1" x14ac:dyDescent="0.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1:26" ht="15.75" customHeight="1" x14ac:dyDescent="0.2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1:26" ht="15.75" customHeight="1" x14ac:dyDescent="0.2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1:26" ht="15.75" customHeight="1" x14ac:dyDescent="0.2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1:26" ht="15.75" customHeight="1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1:26" ht="15.75" customHeight="1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1:26" ht="15.75" customHeight="1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1:26" ht="15.75" customHeight="1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1:26" ht="15.75" customHeight="1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1:26" ht="15.75" customHeight="1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1:26" ht="15.75" customHeight="1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1:26" ht="15.75" customHeight="1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1:26" ht="15.75" customHeight="1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1:26" ht="15.75" customHeight="1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1:26" ht="15.75" customHeight="1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</row>
    <row r="317" spans="1:26" ht="15.75" customHeight="1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</row>
    <row r="318" spans="1:26" ht="15.75" customHeight="1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</row>
    <row r="319" spans="1:26" ht="15.75" customHeight="1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</row>
    <row r="320" spans="1:26" ht="15.75" customHeight="1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1:26" ht="15.75" customHeight="1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1:26" ht="15.75" customHeight="1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1:26" ht="15.75" customHeight="1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1:26" ht="15.75" customHeight="1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1:26" ht="15.75" customHeight="1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1:26" ht="15.75" customHeight="1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1:26" ht="15.75" customHeight="1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</row>
    <row r="328" spans="1:26" ht="15.75" customHeight="1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</row>
    <row r="329" spans="1:26" ht="15.75" customHeight="1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</row>
    <row r="330" spans="1:26" ht="15.75" customHeight="1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1:26" ht="15.75" customHeight="1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1:26" ht="15.75" customHeight="1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</row>
    <row r="333" spans="1:26" ht="15.75" customHeight="1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</row>
    <row r="334" spans="1:26" ht="15.75" customHeight="1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</row>
    <row r="335" spans="1:26" ht="15.75" customHeight="1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</row>
    <row r="336" spans="1:26" ht="15.75" customHeight="1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</row>
    <row r="337" spans="1:26" ht="15.75" customHeight="1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</row>
    <row r="338" spans="1:26" ht="15.75" customHeight="1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</row>
    <row r="339" spans="1:26" ht="15.75" customHeight="1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</row>
    <row r="340" spans="1:26" ht="15.75" customHeight="1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</row>
    <row r="341" spans="1:26" ht="15.75" customHeight="1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</row>
    <row r="342" spans="1:26" ht="15.75" customHeight="1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</row>
    <row r="343" spans="1:26" ht="15.75" customHeight="1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</row>
    <row r="344" spans="1:26" ht="15.75" customHeight="1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</row>
    <row r="345" spans="1:26" ht="15.75" customHeight="1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</row>
    <row r="346" spans="1:26" ht="15.75" customHeight="1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</row>
    <row r="347" spans="1:26" ht="15.75" customHeight="1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</row>
    <row r="348" spans="1:26" ht="15.75" customHeight="1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</row>
    <row r="349" spans="1:26" ht="15.75" customHeight="1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</row>
    <row r="350" spans="1:26" ht="15.75" customHeight="1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</row>
    <row r="351" spans="1:26" ht="15.75" customHeight="1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</row>
    <row r="352" spans="1:26" ht="15.75" customHeight="1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</row>
    <row r="353" spans="1:26" ht="15.75" customHeight="1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</row>
    <row r="354" spans="1:26" ht="15.75" customHeight="1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1:26" ht="15.75" customHeight="1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1:26" ht="15.75" customHeight="1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1:26" ht="15.75" customHeight="1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1:26" ht="15.75" customHeight="1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</row>
    <row r="359" spans="1:26" ht="15.75" customHeight="1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</row>
    <row r="360" spans="1:26" ht="15.75" customHeight="1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</row>
    <row r="361" spans="1:26" ht="15.75" customHeight="1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1:26" ht="15.75" customHeight="1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1:26" ht="15.75" customHeight="1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1:26" ht="15.75" customHeight="1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</row>
    <row r="365" spans="1:26" ht="15.75" customHeight="1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</row>
    <row r="366" spans="1:26" ht="15.75" customHeight="1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</row>
    <row r="367" spans="1:26" ht="15.75" customHeight="1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</row>
    <row r="368" spans="1:26" ht="15.75" customHeight="1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</row>
    <row r="369" spans="1:26" ht="15.75" customHeight="1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</row>
    <row r="370" spans="1:26" ht="15.75" customHeight="1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</row>
    <row r="371" spans="1:26" ht="15.75" customHeight="1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</row>
    <row r="372" spans="1:26" ht="15.75" customHeight="1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</row>
    <row r="373" spans="1:26" ht="15.75" customHeight="1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</row>
    <row r="374" spans="1:26" ht="15.75" customHeight="1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</row>
    <row r="375" spans="1:26" ht="15.75" customHeight="1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</row>
    <row r="376" spans="1:26" ht="15.75" customHeight="1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</row>
    <row r="377" spans="1:26" ht="15.75" customHeight="1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</row>
    <row r="378" spans="1:26" ht="15.75" customHeight="1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</row>
    <row r="379" spans="1:26" ht="15.75" customHeight="1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</row>
    <row r="380" spans="1:26" ht="15.75" customHeight="1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</row>
    <row r="381" spans="1:26" ht="15.75" customHeight="1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</row>
    <row r="382" spans="1:26" ht="15.75" customHeight="1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</row>
    <row r="383" spans="1:26" ht="15.75" customHeight="1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</row>
    <row r="384" spans="1:26" ht="15.75" customHeight="1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</row>
    <row r="385" spans="1:26" ht="15.75" customHeight="1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</row>
    <row r="386" spans="1:26" ht="15.75" customHeight="1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</row>
    <row r="387" spans="1:26" ht="15.75" customHeight="1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</row>
    <row r="388" spans="1:26" ht="15.75" customHeight="1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</row>
    <row r="389" spans="1:26" ht="15.75" customHeight="1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</row>
    <row r="390" spans="1:26" ht="15.75" customHeight="1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</row>
    <row r="391" spans="1:26" ht="15.75" customHeight="1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</row>
    <row r="392" spans="1:26" ht="15.75" customHeight="1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</row>
    <row r="393" spans="1:26" ht="15.75" customHeight="1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</row>
    <row r="394" spans="1:26" ht="15.75" customHeight="1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</row>
    <row r="395" spans="1:26" ht="15.75" customHeight="1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</row>
    <row r="396" spans="1:26" ht="15.75" customHeight="1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</row>
    <row r="397" spans="1:26" ht="15.75" customHeight="1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</row>
    <row r="398" spans="1:26" ht="15.75" customHeight="1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</row>
    <row r="399" spans="1:26" ht="15.75" customHeight="1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</row>
    <row r="400" spans="1:26" ht="15.75" customHeight="1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</row>
    <row r="401" spans="1:26" ht="15.75" customHeight="1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</row>
    <row r="402" spans="1:26" ht="15.75" customHeight="1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</row>
    <row r="403" spans="1:26" ht="15.75" customHeight="1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</row>
    <row r="404" spans="1:26" ht="15.75" customHeight="1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</row>
    <row r="405" spans="1:26" ht="15.75" customHeight="1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</row>
    <row r="406" spans="1:26" ht="15.75" customHeight="1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</row>
    <row r="407" spans="1:26" ht="15.75" customHeight="1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</row>
    <row r="408" spans="1:26" ht="15.75" customHeight="1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</row>
    <row r="409" spans="1:26" ht="15.75" customHeight="1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</row>
    <row r="410" spans="1:26" ht="15.75" customHeight="1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</row>
    <row r="411" spans="1:26" ht="15.75" customHeight="1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</row>
    <row r="412" spans="1:26" ht="15.75" customHeight="1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</row>
    <row r="413" spans="1:26" ht="15.75" customHeight="1" x14ac:dyDescent="0.2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</row>
    <row r="414" spans="1:26" ht="15.75" customHeight="1" x14ac:dyDescent="0.2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</row>
    <row r="415" spans="1:26" ht="15.75" customHeight="1" x14ac:dyDescent="0.2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</row>
    <row r="416" spans="1:26" ht="15.75" customHeight="1" x14ac:dyDescent="0.2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</row>
    <row r="417" spans="1:26" ht="15.75" customHeight="1" x14ac:dyDescent="0.2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</row>
    <row r="418" spans="1:26" ht="15.75" customHeight="1" x14ac:dyDescent="0.2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</row>
    <row r="419" spans="1:26" ht="15.75" customHeight="1" x14ac:dyDescent="0.2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</row>
    <row r="420" spans="1:26" ht="15.75" customHeight="1" x14ac:dyDescent="0.2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</row>
    <row r="421" spans="1:26" ht="15.75" customHeight="1" x14ac:dyDescent="0.2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</row>
    <row r="422" spans="1:26" ht="15.75" customHeight="1" x14ac:dyDescent="0.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</row>
    <row r="423" spans="1:26" ht="15.75" customHeight="1" x14ac:dyDescent="0.2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</row>
    <row r="424" spans="1:26" ht="15.75" customHeight="1" x14ac:dyDescent="0.2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</row>
    <row r="425" spans="1:26" ht="15.75" customHeight="1" x14ac:dyDescent="0.2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</row>
    <row r="426" spans="1:26" ht="15.75" customHeight="1" x14ac:dyDescent="0.2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</row>
    <row r="427" spans="1:26" ht="15.75" customHeight="1" x14ac:dyDescent="0.2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</row>
    <row r="428" spans="1:26" ht="15.75" customHeight="1" x14ac:dyDescent="0.2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</row>
    <row r="429" spans="1:26" ht="15.75" customHeight="1" x14ac:dyDescent="0.2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</row>
    <row r="430" spans="1:26" ht="15.75" customHeight="1" x14ac:dyDescent="0.2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</row>
    <row r="431" spans="1:26" ht="15.75" customHeight="1" x14ac:dyDescent="0.2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</row>
    <row r="432" spans="1:26" ht="15.75" customHeight="1" x14ac:dyDescent="0.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</row>
    <row r="433" spans="1:26" ht="15.75" customHeight="1" x14ac:dyDescent="0.2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</row>
    <row r="434" spans="1:26" ht="15.75" customHeight="1" x14ac:dyDescent="0.2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</row>
    <row r="435" spans="1:26" ht="15.75" customHeight="1" x14ac:dyDescent="0.2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</row>
    <row r="436" spans="1:26" ht="15.75" customHeight="1" x14ac:dyDescent="0.2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</row>
    <row r="437" spans="1:26" ht="15.75" customHeight="1" x14ac:dyDescent="0.2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</row>
    <row r="438" spans="1:26" ht="15.75" customHeight="1" x14ac:dyDescent="0.2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</row>
    <row r="439" spans="1:26" ht="15.75" customHeight="1" x14ac:dyDescent="0.2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</row>
    <row r="440" spans="1:26" ht="15.75" customHeight="1" x14ac:dyDescent="0.2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</row>
    <row r="441" spans="1:26" ht="15.75" customHeight="1" x14ac:dyDescent="0.2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</row>
    <row r="442" spans="1:26" ht="15.75" customHeight="1" x14ac:dyDescent="0.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</row>
    <row r="443" spans="1:26" ht="15.75" customHeight="1" x14ac:dyDescent="0.2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</row>
    <row r="444" spans="1:26" ht="15.75" customHeight="1" x14ac:dyDescent="0.2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</row>
    <row r="445" spans="1:26" ht="15.75" customHeight="1" x14ac:dyDescent="0.2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</row>
    <row r="446" spans="1:26" ht="15.75" customHeight="1" x14ac:dyDescent="0.2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</row>
    <row r="447" spans="1:26" ht="15.75" customHeight="1" x14ac:dyDescent="0.2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</row>
    <row r="448" spans="1:26" ht="15.75" customHeight="1" x14ac:dyDescent="0.2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</row>
    <row r="449" spans="1:26" ht="15.75" customHeight="1" x14ac:dyDescent="0.2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</row>
    <row r="450" spans="1:26" ht="15.75" customHeight="1" x14ac:dyDescent="0.2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</row>
    <row r="451" spans="1:26" ht="15.75" customHeight="1" x14ac:dyDescent="0.2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</row>
    <row r="452" spans="1:26" ht="15.75" customHeight="1" x14ac:dyDescent="0.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</row>
    <row r="453" spans="1:26" ht="15.75" customHeight="1" x14ac:dyDescent="0.2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</row>
    <row r="454" spans="1:26" ht="15.75" customHeight="1" x14ac:dyDescent="0.2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</row>
    <row r="455" spans="1:26" ht="15.75" customHeight="1" x14ac:dyDescent="0.2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</row>
    <row r="456" spans="1:26" ht="15.75" customHeight="1" x14ac:dyDescent="0.2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</row>
    <row r="457" spans="1:26" ht="15.75" customHeight="1" x14ac:dyDescent="0.2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</row>
    <row r="458" spans="1:26" ht="15.75" customHeight="1" x14ac:dyDescent="0.2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</row>
    <row r="459" spans="1:26" ht="15.75" customHeight="1" x14ac:dyDescent="0.2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</row>
    <row r="460" spans="1:26" ht="15.75" customHeight="1" x14ac:dyDescent="0.2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</row>
    <row r="461" spans="1:26" ht="15.75" customHeight="1" x14ac:dyDescent="0.2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</row>
    <row r="462" spans="1:26" ht="15.75" customHeight="1" x14ac:dyDescent="0.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</row>
    <row r="463" spans="1:26" ht="15.75" customHeight="1" x14ac:dyDescent="0.2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</row>
    <row r="464" spans="1:26" ht="15.75" customHeight="1" x14ac:dyDescent="0.2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</row>
    <row r="465" spans="1:26" ht="15.75" customHeight="1" x14ac:dyDescent="0.2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</row>
    <row r="466" spans="1:26" ht="15.75" customHeight="1" x14ac:dyDescent="0.2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</row>
    <row r="467" spans="1:26" ht="15.75" customHeight="1" x14ac:dyDescent="0.2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</row>
    <row r="468" spans="1:26" ht="15.75" customHeight="1" x14ac:dyDescent="0.2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</row>
    <row r="469" spans="1:26" ht="15.75" customHeight="1" x14ac:dyDescent="0.2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</row>
    <row r="470" spans="1:26" ht="15.75" customHeight="1" x14ac:dyDescent="0.2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</row>
    <row r="471" spans="1:26" ht="15.75" customHeight="1" x14ac:dyDescent="0.2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</row>
    <row r="472" spans="1:26" ht="15.75" customHeight="1" x14ac:dyDescent="0.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</row>
    <row r="473" spans="1:26" ht="15.75" customHeight="1" x14ac:dyDescent="0.2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</row>
    <row r="474" spans="1:26" ht="15.75" customHeight="1" x14ac:dyDescent="0.2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</row>
    <row r="475" spans="1:26" ht="15.75" customHeight="1" x14ac:dyDescent="0.2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</row>
    <row r="476" spans="1:26" ht="15.75" customHeight="1" x14ac:dyDescent="0.2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</row>
    <row r="477" spans="1:26" ht="15.75" customHeight="1" x14ac:dyDescent="0.2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</row>
    <row r="478" spans="1:26" ht="15.75" customHeight="1" x14ac:dyDescent="0.2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</row>
    <row r="479" spans="1:26" ht="15.75" customHeight="1" x14ac:dyDescent="0.2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</row>
    <row r="480" spans="1:26" ht="15.75" customHeight="1" x14ac:dyDescent="0.2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</row>
    <row r="481" spans="1:26" ht="15.75" customHeight="1" x14ac:dyDescent="0.2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</row>
    <row r="482" spans="1:26" ht="15.75" customHeight="1" x14ac:dyDescent="0.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</row>
    <row r="483" spans="1:26" ht="15.75" customHeight="1" x14ac:dyDescent="0.2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</row>
    <row r="484" spans="1:26" ht="15.75" customHeight="1" x14ac:dyDescent="0.2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</row>
    <row r="485" spans="1:26" ht="15.75" customHeight="1" x14ac:dyDescent="0.2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</row>
    <row r="486" spans="1:26" ht="15.75" customHeight="1" x14ac:dyDescent="0.2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</row>
    <row r="487" spans="1:26" ht="15.75" customHeight="1" x14ac:dyDescent="0.2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</row>
    <row r="488" spans="1:26" ht="15.75" customHeight="1" x14ac:dyDescent="0.2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</row>
    <row r="489" spans="1:26" ht="15.75" customHeight="1" x14ac:dyDescent="0.2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</row>
    <row r="490" spans="1:26" ht="15.75" customHeight="1" x14ac:dyDescent="0.2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</row>
    <row r="491" spans="1:26" ht="15.75" customHeight="1" x14ac:dyDescent="0.2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</row>
    <row r="492" spans="1:26" ht="15.75" customHeight="1" x14ac:dyDescent="0.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</row>
    <row r="493" spans="1:26" ht="15.75" customHeight="1" x14ac:dyDescent="0.2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</row>
    <row r="494" spans="1:26" ht="15.75" customHeight="1" x14ac:dyDescent="0.2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</row>
    <row r="495" spans="1:26" ht="15.75" customHeight="1" x14ac:dyDescent="0.2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</row>
    <row r="496" spans="1:26" ht="15.75" customHeight="1" x14ac:dyDescent="0.2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</row>
    <row r="497" spans="1:26" ht="15.75" customHeight="1" x14ac:dyDescent="0.2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</row>
    <row r="498" spans="1:26" ht="15.75" customHeight="1" x14ac:dyDescent="0.2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</row>
    <row r="499" spans="1:26" ht="15.75" customHeight="1" x14ac:dyDescent="0.2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</row>
    <row r="500" spans="1:26" ht="15.75" customHeight="1" x14ac:dyDescent="0.2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</row>
    <row r="501" spans="1:26" ht="15.75" customHeight="1" x14ac:dyDescent="0.2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</row>
    <row r="502" spans="1:26" ht="15.75" customHeight="1" x14ac:dyDescent="0.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</row>
    <row r="503" spans="1:26" ht="15.75" customHeight="1" x14ac:dyDescent="0.2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</row>
    <row r="504" spans="1:26" ht="15.75" customHeight="1" x14ac:dyDescent="0.2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</row>
    <row r="505" spans="1:26" ht="15.75" customHeight="1" x14ac:dyDescent="0.2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</row>
    <row r="506" spans="1:26" ht="15.75" customHeight="1" x14ac:dyDescent="0.2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</row>
    <row r="507" spans="1:26" ht="15.75" customHeight="1" x14ac:dyDescent="0.2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</row>
    <row r="508" spans="1:26" ht="15.75" customHeight="1" x14ac:dyDescent="0.2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</row>
    <row r="509" spans="1:26" ht="15.75" customHeight="1" x14ac:dyDescent="0.2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</row>
    <row r="510" spans="1:26" ht="15.75" customHeight="1" x14ac:dyDescent="0.2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</row>
    <row r="511" spans="1:26" ht="15.75" customHeight="1" x14ac:dyDescent="0.2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</row>
    <row r="512" spans="1:26" ht="15.75" customHeight="1" x14ac:dyDescent="0.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</row>
    <row r="513" spans="1:26" ht="15.75" customHeight="1" x14ac:dyDescent="0.2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</row>
    <row r="514" spans="1:26" ht="15.75" customHeight="1" x14ac:dyDescent="0.2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</row>
    <row r="515" spans="1:26" ht="15.75" customHeight="1" x14ac:dyDescent="0.2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</row>
    <row r="516" spans="1:26" ht="15.75" customHeight="1" x14ac:dyDescent="0.2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</row>
    <row r="517" spans="1:26" ht="15.75" customHeight="1" x14ac:dyDescent="0.2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</row>
    <row r="518" spans="1:26" ht="15.75" customHeight="1" x14ac:dyDescent="0.2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</row>
    <row r="519" spans="1:26" ht="15.75" customHeight="1" x14ac:dyDescent="0.2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</row>
    <row r="520" spans="1:26" ht="15.75" customHeight="1" x14ac:dyDescent="0.2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</row>
    <row r="521" spans="1:26" ht="15.75" customHeight="1" x14ac:dyDescent="0.2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</row>
    <row r="522" spans="1:26" ht="15.75" customHeight="1" x14ac:dyDescent="0.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</row>
    <row r="523" spans="1:26" ht="15.75" customHeight="1" x14ac:dyDescent="0.2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</row>
    <row r="524" spans="1:26" ht="15.75" customHeight="1" x14ac:dyDescent="0.2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</row>
    <row r="525" spans="1:26" ht="15.75" customHeight="1" x14ac:dyDescent="0.2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</row>
    <row r="526" spans="1:26" ht="15.75" customHeight="1" x14ac:dyDescent="0.2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</row>
    <row r="527" spans="1:26" ht="15.75" customHeight="1" x14ac:dyDescent="0.2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</row>
    <row r="528" spans="1:26" ht="15.75" customHeight="1" x14ac:dyDescent="0.2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</row>
    <row r="529" spans="1:26" ht="15.75" customHeight="1" x14ac:dyDescent="0.2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</row>
    <row r="530" spans="1:26" ht="15.75" customHeight="1" x14ac:dyDescent="0.2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</row>
    <row r="531" spans="1:26" ht="15.75" customHeight="1" x14ac:dyDescent="0.2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</row>
    <row r="532" spans="1:26" ht="15.75" customHeight="1" x14ac:dyDescent="0.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</row>
    <row r="533" spans="1:26" ht="15.75" customHeight="1" x14ac:dyDescent="0.2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</row>
    <row r="534" spans="1:26" ht="15.75" customHeight="1" x14ac:dyDescent="0.2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</row>
    <row r="535" spans="1:26" ht="15.75" customHeight="1" x14ac:dyDescent="0.2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</row>
    <row r="536" spans="1:26" ht="15.75" customHeight="1" x14ac:dyDescent="0.2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</row>
    <row r="537" spans="1:26" ht="15.75" customHeight="1" x14ac:dyDescent="0.2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</row>
    <row r="538" spans="1:26" ht="15.75" customHeight="1" x14ac:dyDescent="0.2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</row>
    <row r="539" spans="1:26" ht="15.75" customHeight="1" x14ac:dyDescent="0.2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</row>
    <row r="540" spans="1:26" ht="15.75" customHeight="1" x14ac:dyDescent="0.2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</row>
    <row r="541" spans="1:26" ht="15.75" customHeight="1" x14ac:dyDescent="0.2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</row>
    <row r="542" spans="1:26" ht="15.75" customHeight="1" x14ac:dyDescent="0.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</row>
    <row r="543" spans="1:26" ht="15.75" customHeight="1" x14ac:dyDescent="0.2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</row>
    <row r="544" spans="1:26" ht="15.75" customHeight="1" x14ac:dyDescent="0.2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</row>
    <row r="545" spans="1:26" ht="15.75" customHeight="1" x14ac:dyDescent="0.2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</row>
    <row r="546" spans="1:26" ht="15.75" customHeight="1" x14ac:dyDescent="0.2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</row>
    <row r="547" spans="1:26" ht="15.75" customHeight="1" x14ac:dyDescent="0.2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</row>
    <row r="548" spans="1:26" ht="15.75" customHeight="1" x14ac:dyDescent="0.2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</row>
    <row r="549" spans="1:26" ht="15.75" customHeight="1" x14ac:dyDescent="0.2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</row>
    <row r="550" spans="1:26" ht="15.75" customHeight="1" x14ac:dyDescent="0.2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</row>
    <row r="551" spans="1:26" ht="15.75" customHeight="1" x14ac:dyDescent="0.2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</row>
    <row r="552" spans="1:26" ht="15.75" customHeight="1" x14ac:dyDescent="0.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</row>
    <row r="553" spans="1:26" ht="15.75" customHeight="1" x14ac:dyDescent="0.2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</row>
    <row r="554" spans="1:26" ht="15.75" customHeight="1" x14ac:dyDescent="0.2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</row>
    <row r="555" spans="1:26" ht="15.75" customHeight="1" x14ac:dyDescent="0.2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</row>
    <row r="556" spans="1:26" ht="15.75" customHeight="1" x14ac:dyDescent="0.2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</row>
    <row r="557" spans="1:26" ht="15.75" customHeight="1" x14ac:dyDescent="0.2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</row>
    <row r="558" spans="1:26" ht="15.75" customHeight="1" x14ac:dyDescent="0.2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</row>
    <row r="559" spans="1:26" ht="15.75" customHeight="1" x14ac:dyDescent="0.2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</row>
    <row r="560" spans="1:26" ht="15.75" customHeight="1" x14ac:dyDescent="0.2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</row>
    <row r="561" spans="1:26" ht="15.75" customHeight="1" x14ac:dyDescent="0.2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</row>
    <row r="562" spans="1:26" ht="15.75" customHeight="1" x14ac:dyDescent="0.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</row>
    <row r="563" spans="1:26" ht="15.75" customHeight="1" x14ac:dyDescent="0.2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</row>
    <row r="564" spans="1:26" ht="15.75" customHeight="1" x14ac:dyDescent="0.2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</row>
    <row r="565" spans="1:26" ht="15.75" customHeight="1" x14ac:dyDescent="0.2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</row>
    <row r="566" spans="1:26" ht="15.75" customHeight="1" x14ac:dyDescent="0.2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</row>
    <row r="567" spans="1:26" ht="15.75" customHeight="1" x14ac:dyDescent="0.2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</row>
    <row r="568" spans="1:26" ht="15.75" customHeight="1" x14ac:dyDescent="0.2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</row>
    <row r="569" spans="1:26" ht="15.75" customHeight="1" x14ac:dyDescent="0.2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</row>
    <row r="570" spans="1:26" ht="15.75" customHeight="1" x14ac:dyDescent="0.2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</row>
    <row r="571" spans="1:26" ht="15.75" customHeight="1" x14ac:dyDescent="0.2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</row>
    <row r="572" spans="1:26" ht="15.75" customHeight="1" x14ac:dyDescent="0.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</row>
    <row r="573" spans="1:26" ht="15.75" customHeight="1" x14ac:dyDescent="0.2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</row>
    <row r="574" spans="1:26" ht="15.75" customHeight="1" x14ac:dyDescent="0.2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</row>
    <row r="575" spans="1:26" ht="15.75" customHeight="1" x14ac:dyDescent="0.2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</row>
    <row r="576" spans="1:26" ht="15.75" customHeight="1" x14ac:dyDescent="0.2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</row>
    <row r="577" spans="1:26" ht="15.75" customHeight="1" x14ac:dyDescent="0.2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</row>
    <row r="578" spans="1:26" ht="15.75" customHeight="1" x14ac:dyDescent="0.2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</row>
    <row r="579" spans="1:26" ht="15.75" customHeight="1" x14ac:dyDescent="0.2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</row>
    <row r="580" spans="1:26" ht="15.75" customHeight="1" x14ac:dyDescent="0.2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</row>
    <row r="581" spans="1:26" ht="15.75" customHeight="1" x14ac:dyDescent="0.2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</row>
    <row r="582" spans="1:26" ht="15.75" customHeight="1" x14ac:dyDescent="0.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</row>
    <row r="583" spans="1:26" ht="15.75" customHeight="1" x14ac:dyDescent="0.2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</row>
    <row r="584" spans="1:26" ht="15.75" customHeight="1" x14ac:dyDescent="0.2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</row>
    <row r="585" spans="1:26" ht="15.75" customHeight="1" x14ac:dyDescent="0.2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</row>
    <row r="586" spans="1:26" ht="15.75" customHeight="1" x14ac:dyDescent="0.2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</row>
    <row r="587" spans="1:26" ht="15.75" customHeight="1" x14ac:dyDescent="0.2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</row>
    <row r="588" spans="1:26" ht="15.75" customHeight="1" x14ac:dyDescent="0.2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</row>
    <row r="589" spans="1:26" ht="15.75" customHeight="1" x14ac:dyDescent="0.2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</row>
    <row r="590" spans="1:26" ht="15.75" customHeight="1" x14ac:dyDescent="0.2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</row>
    <row r="591" spans="1:26" ht="15.75" customHeight="1" x14ac:dyDescent="0.2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ht="15.75" customHeight="1" x14ac:dyDescent="0.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</row>
    <row r="593" spans="1:26" ht="15.75" customHeight="1" x14ac:dyDescent="0.2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</row>
    <row r="594" spans="1:26" ht="15.75" customHeight="1" x14ac:dyDescent="0.2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</row>
    <row r="595" spans="1:26" ht="15.75" customHeight="1" x14ac:dyDescent="0.2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</row>
    <row r="596" spans="1:26" ht="15.75" customHeight="1" x14ac:dyDescent="0.2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</row>
    <row r="597" spans="1:26" ht="15.75" customHeight="1" x14ac:dyDescent="0.2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</row>
    <row r="598" spans="1:26" ht="15.75" customHeight="1" x14ac:dyDescent="0.2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</row>
    <row r="599" spans="1:26" ht="15.75" customHeight="1" x14ac:dyDescent="0.2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</row>
    <row r="600" spans="1:26" ht="15.75" customHeight="1" x14ac:dyDescent="0.2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</row>
    <row r="601" spans="1:26" ht="15.75" customHeight="1" x14ac:dyDescent="0.2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</row>
    <row r="602" spans="1:26" ht="15.75" customHeight="1" x14ac:dyDescent="0.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</row>
    <row r="603" spans="1:26" ht="15.75" customHeight="1" x14ac:dyDescent="0.2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</row>
    <row r="604" spans="1:26" ht="15.75" customHeight="1" x14ac:dyDescent="0.2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</row>
    <row r="605" spans="1:26" ht="15.75" customHeight="1" x14ac:dyDescent="0.2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</row>
    <row r="606" spans="1:26" ht="15.75" customHeight="1" x14ac:dyDescent="0.2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</row>
    <row r="607" spans="1:26" ht="15.75" customHeight="1" x14ac:dyDescent="0.2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</row>
    <row r="608" spans="1:26" ht="15.75" customHeight="1" x14ac:dyDescent="0.2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</row>
    <row r="609" spans="1:26" ht="15.75" customHeight="1" x14ac:dyDescent="0.2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</row>
    <row r="610" spans="1:26" ht="15.75" customHeight="1" x14ac:dyDescent="0.2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</row>
    <row r="611" spans="1:26" ht="15.75" customHeight="1" x14ac:dyDescent="0.2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</row>
    <row r="612" spans="1:26" ht="15.75" customHeight="1" x14ac:dyDescent="0.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</row>
    <row r="613" spans="1:26" ht="15.75" customHeight="1" x14ac:dyDescent="0.2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</row>
    <row r="614" spans="1:26" ht="15.75" customHeight="1" x14ac:dyDescent="0.2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</row>
    <row r="615" spans="1:26" ht="15.75" customHeight="1" x14ac:dyDescent="0.2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</row>
    <row r="616" spans="1:26" ht="15.75" customHeight="1" x14ac:dyDescent="0.2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</row>
    <row r="617" spans="1:26" ht="15.75" customHeight="1" x14ac:dyDescent="0.2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</row>
    <row r="618" spans="1:26" ht="15.75" customHeight="1" x14ac:dyDescent="0.2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</row>
    <row r="619" spans="1:26" ht="15.75" customHeight="1" x14ac:dyDescent="0.2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</row>
    <row r="620" spans="1:26" ht="15.75" customHeight="1" x14ac:dyDescent="0.2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</row>
    <row r="621" spans="1:26" ht="15.75" customHeight="1" x14ac:dyDescent="0.2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</row>
    <row r="622" spans="1:26" ht="15.75" customHeight="1" x14ac:dyDescent="0.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</row>
    <row r="623" spans="1:26" ht="15.75" customHeight="1" x14ac:dyDescent="0.2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</row>
    <row r="624" spans="1:26" ht="15.75" customHeight="1" x14ac:dyDescent="0.2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</row>
    <row r="625" spans="1:26" ht="15.75" customHeight="1" x14ac:dyDescent="0.2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</row>
    <row r="626" spans="1:26" ht="15.75" customHeight="1" x14ac:dyDescent="0.2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</row>
    <row r="627" spans="1:26" ht="15.75" customHeight="1" x14ac:dyDescent="0.2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</row>
    <row r="628" spans="1:26" ht="15.75" customHeight="1" x14ac:dyDescent="0.2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</row>
    <row r="629" spans="1:26" ht="15.75" customHeight="1" x14ac:dyDescent="0.2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</row>
    <row r="630" spans="1:26" ht="15.75" customHeight="1" x14ac:dyDescent="0.2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</row>
    <row r="631" spans="1:26" ht="15.75" customHeight="1" x14ac:dyDescent="0.2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</row>
    <row r="632" spans="1:26" ht="15.75" customHeight="1" x14ac:dyDescent="0.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</row>
    <row r="633" spans="1:26" ht="15.75" customHeight="1" x14ac:dyDescent="0.2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</row>
    <row r="634" spans="1:26" ht="15.75" customHeight="1" x14ac:dyDescent="0.2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</row>
    <row r="635" spans="1:26" ht="15.75" customHeight="1" x14ac:dyDescent="0.2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</row>
    <row r="636" spans="1:26" ht="15.75" customHeight="1" x14ac:dyDescent="0.2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</row>
    <row r="637" spans="1:26" ht="15.75" customHeight="1" x14ac:dyDescent="0.2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</row>
    <row r="638" spans="1:26" ht="15.75" customHeight="1" x14ac:dyDescent="0.2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</row>
    <row r="639" spans="1:26" ht="15.75" customHeight="1" x14ac:dyDescent="0.2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</row>
    <row r="640" spans="1:26" ht="15.75" customHeight="1" x14ac:dyDescent="0.2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</row>
    <row r="641" spans="1:26" ht="15.75" customHeight="1" x14ac:dyDescent="0.2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</row>
    <row r="642" spans="1:26" ht="15.75" customHeight="1" x14ac:dyDescent="0.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</row>
    <row r="643" spans="1:26" ht="15.75" customHeight="1" x14ac:dyDescent="0.2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</row>
    <row r="644" spans="1:26" ht="15.75" customHeight="1" x14ac:dyDescent="0.2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</row>
    <row r="645" spans="1:26" ht="15.75" customHeight="1" x14ac:dyDescent="0.2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</row>
    <row r="646" spans="1:26" ht="15.75" customHeight="1" x14ac:dyDescent="0.2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</row>
    <row r="647" spans="1:26" ht="15.75" customHeight="1" x14ac:dyDescent="0.2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</row>
    <row r="648" spans="1:26" ht="15.75" customHeight="1" x14ac:dyDescent="0.2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</row>
    <row r="649" spans="1:26" ht="15.75" customHeight="1" x14ac:dyDescent="0.2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</row>
    <row r="650" spans="1:26" ht="15.75" customHeight="1" x14ac:dyDescent="0.2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</row>
    <row r="651" spans="1:26" ht="15.75" customHeight="1" x14ac:dyDescent="0.2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</row>
    <row r="652" spans="1:26" ht="15.75" customHeight="1" x14ac:dyDescent="0.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</row>
    <row r="653" spans="1:26" ht="15.75" customHeight="1" x14ac:dyDescent="0.2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</row>
    <row r="654" spans="1:26" ht="15.75" customHeight="1" x14ac:dyDescent="0.2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</row>
    <row r="655" spans="1:26" ht="15.75" customHeight="1" x14ac:dyDescent="0.2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</row>
    <row r="656" spans="1:26" ht="15.75" customHeight="1" x14ac:dyDescent="0.2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</row>
    <row r="657" spans="1:26" ht="15.75" customHeight="1" x14ac:dyDescent="0.2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</row>
    <row r="658" spans="1:26" ht="15.75" customHeight="1" x14ac:dyDescent="0.2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</row>
    <row r="659" spans="1:26" ht="15.75" customHeight="1" x14ac:dyDescent="0.2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</row>
    <row r="660" spans="1:26" ht="15.75" customHeight="1" x14ac:dyDescent="0.2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</row>
    <row r="661" spans="1:26" ht="15.75" customHeight="1" x14ac:dyDescent="0.2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</row>
    <row r="662" spans="1:26" ht="15.75" customHeight="1" x14ac:dyDescent="0.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</row>
    <row r="663" spans="1:26" ht="15.75" customHeight="1" x14ac:dyDescent="0.2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</row>
    <row r="664" spans="1:26" ht="15.75" customHeight="1" x14ac:dyDescent="0.2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</row>
    <row r="665" spans="1:26" ht="15.75" customHeight="1" x14ac:dyDescent="0.2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</row>
    <row r="666" spans="1:26" ht="15.75" customHeight="1" x14ac:dyDescent="0.2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</row>
    <row r="667" spans="1:26" ht="15.75" customHeight="1" x14ac:dyDescent="0.2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</row>
    <row r="668" spans="1:26" ht="15.75" customHeight="1" x14ac:dyDescent="0.2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</row>
    <row r="669" spans="1:26" ht="15.75" customHeight="1" x14ac:dyDescent="0.2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</row>
    <row r="670" spans="1:26" ht="15.75" customHeight="1" x14ac:dyDescent="0.2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</row>
    <row r="671" spans="1:26" ht="15.75" customHeight="1" x14ac:dyDescent="0.2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</row>
    <row r="672" spans="1:26" ht="15.75" customHeight="1" x14ac:dyDescent="0.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</row>
    <row r="673" spans="1:26" ht="15.75" customHeight="1" x14ac:dyDescent="0.2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</row>
    <row r="674" spans="1:26" ht="15.75" customHeight="1" x14ac:dyDescent="0.2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</row>
    <row r="675" spans="1:26" ht="15.75" customHeight="1" x14ac:dyDescent="0.2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</row>
    <row r="676" spans="1:26" ht="15.75" customHeight="1" x14ac:dyDescent="0.2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</row>
    <row r="677" spans="1:26" ht="15.75" customHeight="1" x14ac:dyDescent="0.2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</row>
    <row r="678" spans="1:26" ht="15.75" customHeight="1" x14ac:dyDescent="0.2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</row>
    <row r="679" spans="1:26" ht="15.75" customHeight="1" x14ac:dyDescent="0.2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</row>
    <row r="680" spans="1:26" ht="15.75" customHeight="1" x14ac:dyDescent="0.2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</row>
    <row r="681" spans="1:26" ht="15.75" customHeight="1" x14ac:dyDescent="0.2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</row>
    <row r="682" spans="1:26" ht="15.75" customHeight="1" x14ac:dyDescent="0.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</row>
    <row r="683" spans="1:26" ht="15.75" customHeight="1" x14ac:dyDescent="0.2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</row>
    <row r="684" spans="1:26" ht="15.75" customHeight="1" x14ac:dyDescent="0.2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</row>
    <row r="685" spans="1:26" ht="15.75" customHeight="1" x14ac:dyDescent="0.2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</row>
    <row r="686" spans="1:26" ht="15.75" customHeight="1" x14ac:dyDescent="0.2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</row>
    <row r="687" spans="1:26" ht="15.75" customHeight="1" x14ac:dyDescent="0.2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</row>
    <row r="688" spans="1:26" ht="15.75" customHeight="1" x14ac:dyDescent="0.2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</row>
    <row r="689" spans="1:26" ht="15.75" customHeight="1" x14ac:dyDescent="0.2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</row>
    <row r="690" spans="1:26" ht="15.75" customHeight="1" x14ac:dyDescent="0.2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</row>
    <row r="691" spans="1:26" ht="15.75" customHeight="1" x14ac:dyDescent="0.2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</row>
    <row r="692" spans="1:26" ht="15.75" customHeight="1" x14ac:dyDescent="0.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</row>
    <row r="693" spans="1:26" ht="15.75" customHeight="1" x14ac:dyDescent="0.2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</row>
    <row r="694" spans="1:26" ht="15.75" customHeight="1" x14ac:dyDescent="0.2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</row>
    <row r="695" spans="1:26" ht="15.75" customHeight="1" x14ac:dyDescent="0.2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</row>
    <row r="696" spans="1:26" ht="15.75" customHeight="1" x14ac:dyDescent="0.2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</row>
    <row r="697" spans="1:26" ht="15.75" customHeight="1" x14ac:dyDescent="0.2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</row>
    <row r="698" spans="1:26" ht="15.75" customHeight="1" x14ac:dyDescent="0.2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</row>
    <row r="699" spans="1:26" ht="15.75" customHeight="1" x14ac:dyDescent="0.2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</row>
    <row r="700" spans="1:26" ht="15.75" customHeight="1" x14ac:dyDescent="0.2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</row>
    <row r="701" spans="1:26" ht="15.75" customHeight="1" x14ac:dyDescent="0.2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</row>
    <row r="702" spans="1:26" ht="15.75" customHeight="1" x14ac:dyDescent="0.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</row>
    <row r="703" spans="1:26" ht="15.75" customHeight="1" x14ac:dyDescent="0.2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</row>
    <row r="704" spans="1:26" ht="15.75" customHeight="1" x14ac:dyDescent="0.2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</row>
    <row r="705" spans="1:26" ht="15.75" customHeight="1" x14ac:dyDescent="0.2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</row>
    <row r="706" spans="1:26" ht="15.75" customHeight="1" x14ac:dyDescent="0.2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</row>
    <row r="707" spans="1:26" ht="15.75" customHeight="1" x14ac:dyDescent="0.2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</row>
    <row r="708" spans="1:26" ht="15.75" customHeight="1" x14ac:dyDescent="0.2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</row>
    <row r="709" spans="1:26" ht="15.75" customHeight="1" x14ac:dyDescent="0.2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</row>
    <row r="710" spans="1:26" ht="15.75" customHeight="1" x14ac:dyDescent="0.2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</row>
    <row r="711" spans="1:26" ht="15.75" customHeight="1" x14ac:dyDescent="0.2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</row>
    <row r="712" spans="1:26" ht="15.75" customHeight="1" x14ac:dyDescent="0.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</row>
    <row r="713" spans="1:26" ht="15.75" customHeight="1" x14ac:dyDescent="0.2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</row>
    <row r="714" spans="1:26" ht="15.75" customHeight="1" x14ac:dyDescent="0.2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</row>
    <row r="715" spans="1:26" ht="15.75" customHeight="1" x14ac:dyDescent="0.2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</row>
    <row r="716" spans="1:26" ht="15.75" customHeight="1" x14ac:dyDescent="0.2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</row>
    <row r="717" spans="1:26" ht="15.75" customHeight="1" x14ac:dyDescent="0.2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</row>
    <row r="718" spans="1:26" ht="15.75" customHeight="1" x14ac:dyDescent="0.2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</row>
    <row r="719" spans="1:26" ht="15.75" customHeight="1" x14ac:dyDescent="0.2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</row>
    <row r="720" spans="1:26" ht="15.75" customHeight="1" x14ac:dyDescent="0.2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</row>
    <row r="721" spans="1:26" ht="15.75" customHeight="1" x14ac:dyDescent="0.2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</row>
    <row r="722" spans="1:26" ht="15.75" customHeight="1" x14ac:dyDescent="0.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</row>
    <row r="723" spans="1:26" ht="15.75" customHeight="1" x14ac:dyDescent="0.2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</row>
    <row r="724" spans="1:26" ht="15.75" customHeight="1" x14ac:dyDescent="0.2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</row>
    <row r="725" spans="1:26" ht="15.75" customHeight="1" x14ac:dyDescent="0.2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</row>
    <row r="726" spans="1:26" ht="15.75" customHeight="1" x14ac:dyDescent="0.2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</row>
    <row r="727" spans="1:26" ht="15.75" customHeight="1" x14ac:dyDescent="0.2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</row>
    <row r="728" spans="1:26" ht="15.75" customHeight="1" x14ac:dyDescent="0.2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</row>
    <row r="729" spans="1:26" ht="15.75" customHeight="1" x14ac:dyDescent="0.2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</row>
    <row r="730" spans="1:26" ht="15.75" customHeight="1" x14ac:dyDescent="0.2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</row>
    <row r="731" spans="1:26" ht="15.75" customHeight="1" x14ac:dyDescent="0.2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</row>
    <row r="732" spans="1:26" ht="15.75" customHeight="1" x14ac:dyDescent="0.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</row>
    <row r="733" spans="1:26" ht="15.75" customHeight="1" x14ac:dyDescent="0.2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</row>
    <row r="734" spans="1:26" ht="15.75" customHeight="1" x14ac:dyDescent="0.2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</row>
    <row r="735" spans="1:26" ht="15.75" customHeight="1" x14ac:dyDescent="0.2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</row>
    <row r="736" spans="1:26" ht="15.75" customHeight="1" x14ac:dyDescent="0.2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</row>
    <row r="737" spans="1:26" ht="15.75" customHeight="1" x14ac:dyDescent="0.2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</row>
    <row r="738" spans="1:26" ht="15.75" customHeight="1" x14ac:dyDescent="0.2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</row>
    <row r="739" spans="1:26" ht="15.75" customHeight="1" x14ac:dyDescent="0.2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</row>
    <row r="740" spans="1:26" ht="15.75" customHeight="1" x14ac:dyDescent="0.2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</row>
    <row r="741" spans="1:26" ht="15.75" customHeight="1" x14ac:dyDescent="0.2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</row>
    <row r="742" spans="1:26" ht="15.75" customHeight="1" x14ac:dyDescent="0.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</row>
    <row r="743" spans="1:26" ht="15.75" customHeight="1" x14ac:dyDescent="0.2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</row>
    <row r="744" spans="1:26" ht="15.75" customHeight="1" x14ac:dyDescent="0.2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</row>
    <row r="745" spans="1:26" ht="15.75" customHeight="1" x14ac:dyDescent="0.2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</row>
    <row r="746" spans="1:26" ht="15.75" customHeight="1" x14ac:dyDescent="0.2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</row>
    <row r="747" spans="1:26" ht="15.75" customHeight="1" x14ac:dyDescent="0.2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</row>
    <row r="748" spans="1:26" ht="15.75" customHeight="1" x14ac:dyDescent="0.2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</row>
    <row r="749" spans="1:26" ht="15.75" customHeight="1" x14ac:dyDescent="0.2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</row>
    <row r="750" spans="1:26" ht="15.75" customHeight="1" x14ac:dyDescent="0.2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</row>
    <row r="751" spans="1:26" ht="15.75" customHeight="1" x14ac:dyDescent="0.2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</row>
    <row r="752" spans="1:26" ht="15.75" customHeight="1" x14ac:dyDescent="0.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</row>
    <row r="753" spans="1:26" ht="15.75" customHeight="1" x14ac:dyDescent="0.2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</row>
    <row r="754" spans="1:26" ht="15.75" customHeight="1" x14ac:dyDescent="0.2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</row>
    <row r="755" spans="1:26" ht="15.75" customHeight="1" x14ac:dyDescent="0.2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</row>
    <row r="756" spans="1:26" ht="15.75" customHeight="1" x14ac:dyDescent="0.2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</row>
    <row r="757" spans="1:26" ht="15.75" customHeight="1" x14ac:dyDescent="0.2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</row>
    <row r="758" spans="1:26" ht="15.75" customHeight="1" x14ac:dyDescent="0.2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</row>
    <row r="759" spans="1:26" ht="15.75" customHeight="1" x14ac:dyDescent="0.2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</row>
    <row r="760" spans="1:26" ht="15.75" customHeight="1" x14ac:dyDescent="0.2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</row>
    <row r="761" spans="1:26" ht="15.75" customHeight="1" x14ac:dyDescent="0.2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</row>
    <row r="762" spans="1:26" ht="15.75" customHeight="1" x14ac:dyDescent="0.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</row>
    <row r="763" spans="1:26" ht="15.75" customHeight="1" x14ac:dyDescent="0.2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</row>
    <row r="764" spans="1:26" ht="15.75" customHeight="1" x14ac:dyDescent="0.2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</row>
    <row r="765" spans="1:26" ht="15.75" customHeight="1" x14ac:dyDescent="0.2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</row>
    <row r="766" spans="1:26" ht="15.75" customHeight="1" x14ac:dyDescent="0.2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</row>
    <row r="767" spans="1:26" ht="15.75" customHeight="1" x14ac:dyDescent="0.2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</row>
    <row r="768" spans="1:26" ht="15.75" customHeight="1" x14ac:dyDescent="0.2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</row>
    <row r="769" spans="1:26" ht="15.75" customHeight="1" x14ac:dyDescent="0.2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</row>
    <row r="770" spans="1:26" ht="15.75" customHeight="1" x14ac:dyDescent="0.2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</row>
    <row r="771" spans="1:26" ht="15.75" customHeight="1" x14ac:dyDescent="0.2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</row>
    <row r="772" spans="1:26" ht="15.75" customHeight="1" x14ac:dyDescent="0.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</row>
    <row r="773" spans="1:26" ht="15.75" customHeight="1" x14ac:dyDescent="0.2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</row>
    <row r="774" spans="1:26" ht="15.75" customHeight="1" x14ac:dyDescent="0.2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</row>
    <row r="775" spans="1:26" ht="15.75" customHeight="1" x14ac:dyDescent="0.2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</row>
    <row r="776" spans="1:26" ht="15.75" customHeight="1" x14ac:dyDescent="0.2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</row>
    <row r="777" spans="1:26" ht="15.75" customHeight="1" x14ac:dyDescent="0.2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</row>
    <row r="778" spans="1:26" ht="15.75" customHeight="1" x14ac:dyDescent="0.2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</row>
    <row r="779" spans="1:26" ht="15.75" customHeight="1" x14ac:dyDescent="0.2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</row>
    <row r="780" spans="1:26" ht="15.75" customHeight="1" x14ac:dyDescent="0.2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</row>
    <row r="781" spans="1:26" ht="15.75" customHeight="1" x14ac:dyDescent="0.2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</row>
    <row r="782" spans="1:26" ht="15.75" customHeight="1" x14ac:dyDescent="0.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</row>
    <row r="783" spans="1:26" ht="15.75" customHeight="1" x14ac:dyDescent="0.2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</row>
    <row r="784" spans="1:26" ht="15.75" customHeight="1" x14ac:dyDescent="0.2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</row>
    <row r="785" spans="1:26" ht="15.75" customHeight="1" x14ac:dyDescent="0.2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</row>
    <row r="786" spans="1:26" ht="15.75" customHeight="1" x14ac:dyDescent="0.2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</row>
    <row r="787" spans="1:26" ht="15.75" customHeight="1" x14ac:dyDescent="0.2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</row>
    <row r="788" spans="1:26" ht="15.75" customHeight="1" x14ac:dyDescent="0.2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</row>
    <row r="789" spans="1:26" ht="15.75" customHeight="1" x14ac:dyDescent="0.2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</row>
    <row r="790" spans="1:26" ht="15.75" customHeight="1" x14ac:dyDescent="0.2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</row>
    <row r="791" spans="1:26" ht="15.75" customHeight="1" x14ac:dyDescent="0.2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</row>
    <row r="792" spans="1:26" ht="15.75" customHeight="1" x14ac:dyDescent="0.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</row>
    <row r="793" spans="1:26" ht="15.75" customHeight="1" x14ac:dyDescent="0.2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</row>
    <row r="794" spans="1:26" ht="15.75" customHeight="1" x14ac:dyDescent="0.2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</row>
    <row r="795" spans="1:26" ht="15.75" customHeight="1" x14ac:dyDescent="0.2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</row>
    <row r="796" spans="1:26" ht="15.75" customHeight="1" x14ac:dyDescent="0.2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</row>
    <row r="797" spans="1:26" ht="15.75" customHeight="1" x14ac:dyDescent="0.2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</row>
    <row r="798" spans="1:26" ht="15.75" customHeight="1" x14ac:dyDescent="0.2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</row>
    <row r="799" spans="1:26" ht="15.75" customHeight="1" x14ac:dyDescent="0.2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</row>
    <row r="800" spans="1:26" ht="15.75" customHeight="1" x14ac:dyDescent="0.2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</row>
    <row r="801" spans="1:26" ht="15.75" customHeight="1" x14ac:dyDescent="0.2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</row>
    <row r="802" spans="1:26" ht="15.75" customHeight="1" x14ac:dyDescent="0.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</row>
    <row r="803" spans="1:26" ht="15.75" customHeight="1" x14ac:dyDescent="0.2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</row>
    <row r="804" spans="1:26" ht="15.75" customHeight="1" x14ac:dyDescent="0.2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</row>
    <row r="805" spans="1:26" ht="15.75" customHeight="1" x14ac:dyDescent="0.2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</row>
    <row r="806" spans="1:26" ht="15.75" customHeight="1" x14ac:dyDescent="0.2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</row>
    <row r="807" spans="1:26" ht="15.75" customHeight="1" x14ac:dyDescent="0.2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</row>
    <row r="808" spans="1:26" ht="15.75" customHeight="1" x14ac:dyDescent="0.2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</row>
    <row r="809" spans="1:26" ht="15.75" customHeight="1" x14ac:dyDescent="0.2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</row>
    <row r="810" spans="1:26" ht="15.75" customHeight="1" x14ac:dyDescent="0.2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</row>
    <row r="811" spans="1:26" ht="15.75" customHeight="1" x14ac:dyDescent="0.2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</row>
    <row r="812" spans="1:26" ht="15.75" customHeight="1" x14ac:dyDescent="0.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</row>
    <row r="813" spans="1:26" ht="15.75" customHeight="1" x14ac:dyDescent="0.2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</row>
    <row r="814" spans="1:26" ht="15.75" customHeight="1" x14ac:dyDescent="0.2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</row>
    <row r="815" spans="1:26" ht="15.75" customHeight="1" x14ac:dyDescent="0.2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</row>
    <row r="816" spans="1:26" ht="15.75" customHeight="1" x14ac:dyDescent="0.2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</row>
    <row r="817" spans="1:26" ht="15.75" customHeight="1" x14ac:dyDescent="0.2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</row>
    <row r="818" spans="1:26" ht="15.75" customHeight="1" x14ac:dyDescent="0.2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</row>
    <row r="819" spans="1:26" ht="15.75" customHeight="1" x14ac:dyDescent="0.2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</row>
    <row r="820" spans="1:26" ht="15.75" customHeight="1" x14ac:dyDescent="0.2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</row>
    <row r="821" spans="1:26" ht="15.75" customHeight="1" x14ac:dyDescent="0.2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</row>
    <row r="822" spans="1:26" ht="15.75" customHeight="1" x14ac:dyDescent="0.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</row>
    <row r="823" spans="1:26" ht="15.75" customHeight="1" x14ac:dyDescent="0.2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</row>
    <row r="824" spans="1:26" ht="15.75" customHeight="1" x14ac:dyDescent="0.2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</row>
    <row r="825" spans="1:26" ht="15.75" customHeight="1" x14ac:dyDescent="0.2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</row>
    <row r="826" spans="1:26" ht="15.75" customHeight="1" x14ac:dyDescent="0.2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</row>
    <row r="827" spans="1:26" ht="15.75" customHeight="1" x14ac:dyDescent="0.2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</row>
    <row r="828" spans="1:26" ht="15.75" customHeight="1" x14ac:dyDescent="0.2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</row>
    <row r="829" spans="1:26" ht="15.75" customHeight="1" x14ac:dyDescent="0.2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</row>
    <row r="830" spans="1:26" ht="15.75" customHeight="1" x14ac:dyDescent="0.2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</row>
    <row r="831" spans="1:26" ht="15.75" customHeight="1" x14ac:dyDescent="0.2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</row>
    <row r="832" spans="1:26" ht="15.75" customHeight="1" x14ac:dyDescent="0.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</row>
    <row r="833" spans="1:26" ht="15.75" customHeight="1" x14ac:dyDescent="0.2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</row>
    <row r="834" spans="1:26" ht="15.75" customHeight="1" x14ac:dyDescent="0.2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</row>
    <row r="835" spans="1:26" ht="15.75" customHeight="1" x14ac:dyDescent="0.2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</row>
    <row r="836" spans="1:26" ht="15.75" customHeight="1" x14ac:dyDescent="0.2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</row>
    <row r="837" spans="1:26" ht="15.75" customHeight="1" x14ac:dyDescent="0.2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</row>
    <row r="838" spans="1:26" ht="15.75" customHeight="1" x14ac:dyDescent="0.2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</row>
    <row r="839" spans="1:26" ht="15.75" customHeight="1" x14ac:dyDescent="0.2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</row>
    <row r="840" spans="1:26" ht="15.75" customHeight="1" x14ac:dyDescent="0.2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</row>
    <row r="841" spans="1:26" ht="15.75" customHeight="1" x14ac:dyDescent="0.2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</row>
    <row r="842" spans="1:26" ht="15.75" customHeight="1" x14ac:dyDescent="0.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</row>
    <row r="843" spans="1:26" ht="15.75" customHeight="1" x14ac:dyDescent="0.2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</row>
    <row r="844" spans="1:26" ht="15.75" customHeight="1" x14ac:dyDescent="0.2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</row>
    <row r="845" spans="1:26" ht="15.75" customHeight="1" x14ac:dyDescent="0.2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</row>
    <row r="846" spans="1:26" ht="15.75" customHeight="1" x14ac:dyDescent="0.2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</row>
    <row r="847" spans="1:26" ht="15.75" customHeight="1" x14ac:dyDescent="0.2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</row>
    <row r="848" spans="1:26" ht="15.75" customHeight="1" x14ac:dyDescent="0.2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</row>
    <row r="849" spans="1:26" ht="15.75" customHeight="1" x14ac:dyDescent="0.2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</row>
    <row r="850" spans="1:26" ht="15.75" customHeight="1" x14ac:dyDescent="0.2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</row>
    <row r="851" spans="1:26" ht="15.75" customHeight="1" x14ac:dyDescent="0.2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</row>
    <row r="852" spans="1:26" ht="15.75" customHeight="1" x14ac:dyDescent="0.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</row>
    <row r="853" spans="1:26" ht="15.75" customHeight="1" x14ac:dyDescent="0.2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</row>
    <row r="854" spans="1:26" ht="15.75" customHeight="1" x14ac:dyDescent="0.2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</row>
    <row r="855" spans="1:26" ht="15.75" customHeight="1" x14ac:dyDescent="0.2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</row>
    <row r="856" spans="1:26" ht="15.75" customHeight="1" x14ac:dyDescent="0.2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</row>
    <row r="857" spans="1:26" ht="15.75" customHeight="1" x14ac:dyDescent="0.2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</row>
    <row r="858" spans="1:26" ht="15.75" customHeight="1" x14ac:dyDescent="0.2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</row>
    <row r="859" spans="1:26" ht="15.75" customHeight="1" x14ac:dyDescent="0.2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</row>
    <row r="860" spans="1:26" ht="15.75" customHeight="1" x14ac:dyDescent="0.2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</row>
    <row r="861" spans="1:26" ht="15.75" customHeight="1" x14ac:dyDescent="0.2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</row>
    <row r="862" spans="1:26" ht="15.75" customHeight="1" x14ac:dyDescent="0.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</row>
    <row r="863" spans="1:26" ht="15.75" customHeight="1" x14ac:dyDescent="0.2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</row>
    <row r="864" spans="1:26" ht="15.75" customHeight="1" x14ac:dyDescent="0.2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</row>
    <row r="865" spans="1:26" ht="15.75" customHeight="1" x14ac:dyDescent="0.2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</row>
    <row r="866" spans="1:26" ht="15.75" customHeight="1" x14ac:dyDescent="0.2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</row>
    <row r="867" spans="1:26" ht="15.75" customHeight="1" x14ac:dyDescent="0.2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</row>
    <row r="868" spans="1:26" ht="15.75" customHeight="1" x14ac:dyDescent="0.2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</row>
    <row r="869" spans="1:26" ht="15.75" customHeight="1" x14ac:dyDescent="0.2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</row>
    <row r="870" spans="1:26" ht="15.75" customHeight="1" x14ac:dyDescent="0.2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</row>
    <row r="871" spans="1:26" ht="15.75" customHeight="1" x14ac:dyDescent="0.2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</row>
    <row r="872" spans="1:26" ht="15.75" customHeight="1" x14ac:dyDescent="0.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</row>
    <row r="873" spans="1:26" ht="15.75" customHeight="1" x14ac:dyDescent="0.2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</row>
    <row r="874" spans="1:26" ht="15.75" customHeight="1" x14ac:dyDescent="0.2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</row>
    <row r="875" spans="1:26" ht="15.75" customHeight="1" x14ac:dyDescent="0.2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</row>
    <row r="876" spans="1:26" ht="15.75" customHeight="1" x14ac:dyDescent="0.2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</row>
    <row r="877" spans="1:26" ht="15.75" customHeight="1" x14ac:dyDescent="0.2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</row>
    <row r="878" spans="1:26" ht="15.75" customHeight="1" x14ac:dyDescent="0.2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</row>
    <row r="879" spans="1:26" ht="15.75" customHeight="1" x14ac:dyDescent="0.2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</row>
    <row r="880" spans="1:26" ht="15.75" customHeight="1" x14ac:dyDescent="0.2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</row>
    <row r="881" spans="1:26" ht="15.75" customHeight="1" x14ac:dyDescent="0.2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</row>
    <row r="882" spans="1:26" ht="15.75" customHeight="1" x14ac:dyDescent="0.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</row>
    <row r="883" spans="1:26" ht="15.75" customHeight="1" x14ac:dyDescent="0.2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</row>
    <row r="884" spans="1:26" ht="15.75" customHeight="1" x14ac:dyDescent="0.2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</row>
    <row r="885" spans="1:26" ht="15.75" customHeight="1" x14ac:dyDescent="0.2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</row>
    <row r="886" spans="1:26" ht="15.75" customHeight="1" x14ac:dyDescent="0.2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</row>
    <row r="887" spans="1:26" ht="15.75" customHeight="1" x14ac:dyDescent="0.2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</row>
    <row r="888" spans="1:26" ht="15.75" customHeight="1" x14ac:dyDescent="0.2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</row>
    <row r="889" spans="1:26" ht="15.75" customHeight="1" x14ac:dyDescent="0.2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</row>
    <row r="890" spans="1:26" ht="15.75" customHeight="1" x14ac:dyDescent="0.2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</row>
    <row r="891" spans="1:26" ht="15.75" customHeight="1" x14ac:dyDescent="0.2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</row>
    <row r="892" spans="1:26" ht="15.75" customHeight="1" x14ac:dyDescent="0.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</row>
    <row r="893" spans="1:26" ht="15.75" customHeight="1" x14ac:dyDescent="0.2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</row>
    <row r="894" spans="1:26" ht="15.75" customHeight="1" x14ac:dyDescent="0.2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</row>
    <row r="895" spans="1:26" ht="15.75" customHeight="1" x14ac:dyDescent="0.2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</row>
    <row r="896" spans="1:26" ht="15.75" customHeight="1" x14ac:dyDescent="0.2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</row>
    <row r="897" spans="1:26" ht="15.75" customHeight="1" x14ac:dyDescent="0.2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</row>
    <row r="898" spans="1:26" ht="15.75" customHeight="1" x14ac:dyDescent="0.2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</row>
    <row r="899" spans="1:26" ht="15.75" customHeight="1" x14ac:dyDescent="0.2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</row>
    <row r="900" spans="1:26" ht="15.75" customHeight="1" x14ac:dyDescent="0.2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</row>
    <row r="901" spans="1:26" ht="15.75" customHeight="1" x14ac:dyDescent="0.2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</row>
    <row r="902" spans="1:26" ht="15.75" customHeight="1" x14ac:dyDescent="0.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</row>
    <row r="903" spans="1:26" ht="15.75" customHeight="1" x14ac:dyDescent="0.2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</row>
    <row r="904" spans="1:26" ht="15.75" customHeight="1" x14ac:dyDescent="0.2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</row>
    <row r="905" spans="1:26" ht="15.75" customHeight="1" x14ac:dyDescent="0.2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</row>
    <row r="906" spans="1:26" ht="15.75" customHeight="1" x14ac:dyDescent="0.2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</row>
    <row r="907" spans="1:26" ht="15.75" customHeight="1" x14ac:dyDescent="0.2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</row>
    <row r="908" spans="1:26" ht="15.75" customHeight="1" x14ac:dyDescent="0.2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</row>
    <row r="909" spans="1:26" ht="15.75" customHeight="1" x14ac:dyDescent="0.2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</row>
    <row r="910" spans="1:26" ht="15.75" customHeight="1" x14ac:dyDescent="0.2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</row>
    <row r="911" spans="1:26" ht="15.75" customHeight="1" x14ac:dyDescent="0.2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</row>
    <row r="912" spans="1:26" ht="15.75" customHeight="1" x14ac:dyDescent="0.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</row>
    <row r="913" spans="1:26" ht="15.75" customHeight="1" x14ac:dyDescent="0.2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</row>
    <row r="914" spans="1:26" ht="15.75" customHeight="1" x14ac:dyDescent="0.2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</row>
    <row r="915" spans="1:26" ht="15.75" customHeight="1" x14ac:dyDescent="0.2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</row>
    <row r="916" spans="1:26" ht="15.75" customHeight="1" x14ac:dyDescent="0.2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</row>
    <row r="917" spans="1:26" ht="15.75" customHeight="1" x14ac:dyDescent="0.2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</row>
    <row r="918" spans="1:26" ht="15.75" customHeight="1" x14ac:dyDescent="0.2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</row>
    <row r="919" spans="1:26" ht="15.75" customHeight="1" x14ac:dyDescent="0.2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</row>
    <row r="920" spans="1:26" ht="15.75" customHeight="1" x14ac:dyDescent="0.2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</row>
    <row r="921" spans="1:26" ht="15.75" customHeight="1" x14ac:dyDescent="0.2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</row>
    <row r="922" spans="1:26" ht="15.75" customHeight="1" x14ac:dyDescent="0.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</row>
    <row r="923" spans="1:26" ht="15.75" customHeight="1" x14ac:dyDescent="0.2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</row>
    <row r="924" spans="1:26" ht="15.75" customHeight="1" x14ac:dyDescent="0.2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</row>
    <row r="925" spans="1:26" ht="15.75" customHeight="1" x14ac:dyDescent="0.2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</row>
    <row r="926" spans="1:26" ht="15.75" customHeight="1" x14ac:dyDescent="0.2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</row>
    <row r="927" spans="1:26" ht="15.75" customHeight="1" x14ac:dyDescent="0.2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</row>
    <row r="928" spans="1:26" ht="15.75" customHeight="1" x14ac:dyDescent="0.2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</row>
    <row r="929" spans="1:26" ht="15.75" customHeight="1" x14ac:dyDescent="0.2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</row>
    <row r="930" spans="1:26" ht="15.75" customHeight="1" x14ac:dyDescent="0.2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</row>
    <row r="931" spans="1:26" ht="15.75" customHeight="1" x14ac:dyDescent="0.2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</row>
    <row r="932" spans="1:26" ht="15.75" customHeight="1" x14ac:dyDescent="0.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</row>
    <row r="933" spans="1:26" ht="15.75" customHeight="1" x14ac:dyDescent="0.2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</row>
    <row r="934" spans="1:26" ht="15.75" customHeight="1" x14ac:dyDescent="0.2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</row>
    <row r="935" spans="1:26" ht="15.75" customHeight="1" x14ac:dyDescent="0.2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</row>
    <row r="936" spans="1:26" ht="15.75" customHeight="1" x14ac:dyDescent="0.2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</row>
    <row r="937" spans="1:26" ht="15.75" customHeight="1" x14ac:dyDescent="0.2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</row>
    <row r="938" spans="1:26" ht="15.75" customHeight="1" x14ac:dyDescent="0.2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</row>
    <row r="939" spans="1:26" ht="15.75" customHeight="1" x14ac:dyDescent="0.2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</row>
    <row r="940" spans="1:26" ht="15.75" customHeight="1" x14ac:dyDescent="0.2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</row>
    <row r="941" spans="1:26" ht="15.75" customHeight="1" x14ac:dyDescent="0.2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</row>
    <row r="942" spans="1:26" ht="15.75" customHeight="1" x14ac:dyDescent="0.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</row>
    <row r="943" spans="1:26" ht="15.75" customHeight="1" x14ac:dyDescent="0.2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</row>
    <row r="944" spans="1:26" ht="15.75" customHeight="1" x14ac:dyDescent="0.2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</row>
    <row r="945" spans="1:26" ht="15.75" customHeight="1" x14ac:dyDescent="0.2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</row>
    <row r="946" spans="1:26" ht="15.75" customHeight="1" x14ac:dyDescent="0.2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</row>
    <row r="947" spans="1:26" ht="15.75" customHeight="1" x14ac:dyDescent="0.2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</row>
    <row r="948" spans="1:26" ht="15.75" customHeight="1" x14ac:dyDescent="0.2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</row>
    <row r="949" spans="1:26" ht="15.75" customHeight="1" x14ac:dyDescent="0.2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</row>
    <row r="950" spans="1:26" ht="15.75" customHeight="1" x14ac:dyDescent="0.2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</row>
    <row r="951" spans="1:26" ht="15.75" customHeight="1" x14ac:dyDescent="0.2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</row>
    <row r="952" spans="1:26" ht="15.75" customHeight="1" x14ac:dyDescent="0.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</row>
    <row r="953" spans="1:26" ht="15.75" customHeight="1" x14ac:dyDescent="0.2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</row>
    <row r="954" spans="1:26" ht="15.75" customHeight="1" x14ac:dyDescent="0.2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</row>
    <row r="955" spans="1:26" ht="15.75" customHeight="1" x14ac:dyDescent="0.2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</row>
    <row r="956" spans="1:26" ht="15.75" customHeight="1" x14ac:dyDescent="0.2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</row>
    <row r="957" spans="1:26" ht="15.75" customHeight="1" x14ac:dyDescent="0.2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</row>
    <row r="958" spans="1:26" ht="15.75" customHeight="1" x14ac:dyDescent="0.2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</row>
    <row r="959" spans="1:26" ht="15.75" customHeight="1" x14ac:dyDescent="0.2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</row>
    <row r="960" spans="1:26" ht="15.75" customHeight="1" x14ac:dyDescent="0.2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</row>
    <row r="961" spans="1:26" ht="15.75" customHeight="1" x14ac:dyDescent="0.2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</row>
    <row r="962" spans="1:26" ht="15.75" customHeight="1" x14ac:dyDescent="0.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</row>
    <row r="963" spans="1:26" ht="15.75" customHeight="1" x14ac:dyDescent="0.2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</row>
    <row r="964" spans="1:26" ht="15.75" customHeight="1" x14ac:dyDescent="0.2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</row>
    <row r="965" spans="1:26" ht="15.75" customHeight="1" x14ac:dyDescent="0.2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</row>
    <row r="966" spans="1:26" ht="15.75" customHeight="1" x14ac:dyDescent="0.2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</row>
    <row r="967" spans="1:26" ht="15.75" customHeight="1" x14ac:dyDescent="0.2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</row>
    <row r="968" spans="1:26" ht="15.75" customHeight="1" x14ac:dyDescent="0.2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</row>
    <row r="969" spans="1:26" ht="15.75" customHeight="1" x14ac:dyDescent="0.2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</row>
    <row r="970" spans="1:26" ht="15.75" customHeight="1" x14ac:dyDescent="0.2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</row>
    <row r="971" spans="1:26" ht="15.75" customHeight="1" x14ac:dyDescent="0.2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</row>
    <row r="972" spans="1:26" ht="15.75" customHeight="1" x14ac:dyDescent="0.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</row>
    <row r="973" spans="1:26" ht="15.75" customHeight="1" x14ac:dyDescent="0.2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</row>
    <row r="974" spans="1:26" ht="15.75" customHeight="1" x14ac:dyDescent="0.2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</row>
    <row r="975" spans="1:26" ht="15.75" customHeight="1" x14ac:dyDescent="0.2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</row>
    <row r="976" spans="1:26" ht="15.75" customHeight="1" x14ac:dyDescent="0.2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</row>
    <row r="977" spans="1:26" ht="15.75" customHeight="1" x14ac:dyDescent="0.2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</row>
    <row r="978" spans="1:26" ht="15.75" customHeight="1" x14ac:dyDescent="0.2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</row>
    <row r="979" spans="1:26" ht="15.75" customHeight="1" x14ac:dyDescent="0.2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</row>
    <row r="980" spans="1:26" ht="15.75" customHeight="1" x14ac:dyDescent="0.2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</row>
    <row r="981" spans="1:26" ht="15.75" customHeight="1" x14ac:dyDescent="0.2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</row>
    <row r="982" spans="1:26" ht="15.75" customHeight="1" x14ac:dyDescent="0.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</row>
    <row r="983" spans="1:26" ht="15.75" customHeight="1" x14ac:dyDescent="0.2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</row>
    <row r="984" spans="1:26" ht="15.75" customHeight="1" x14ac:dyDescent="0.2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</row>
    <row r="985" spans="1:26" ht="15.75" customHeight="1" x14ac:dyDescent="0.2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</row>
    <row r="986" spans="1:26" ht="15.75" customHeight="1" x14ac:dyDescent="0.2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</row>
    <row r="987" spans="1:26" ht="15.75" customHeight="1" x14ac:dyDescent="0.2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</row>
    <row r="988" spans="1:26" ht="15.75" customHeight="1" x14ac:dyDescent="0.2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</row>
    <row r="989" spans="1:26" ht="15.75" customHeight="1" x14ac:dyDescent="0.2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</row>
    <row r="990" spans="1:26" ht="15.75" customHeight="1" x14ac:dyDescent="0.2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</row>
    <row r="991" spans="1:26" ht="15.75" customHeight="1" x14ac:dyDescent="0.2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</row>
    <row r="992" spans="1:26" ht="15.75" customHeight="1" x14ac:dyDescent="0.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</row>
    <row r="993" spans="1:26" ht="15.75" customHeight="1" x14ac:dyDescent="0.2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</row>
    <row r="994" spans="1:26" ht="15.75" customHeight="1" x14ac:dyDescent="0.2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</row>
    <row r="995" spans="1:26" ht="15.75" customHeight="1" x14ac:dyDescent="0.2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</row>
    <row r="996" spans="1:26" ht="15.75" customHeight="1" x14ac:dyDescent="0.2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</row>
    <row r="997" spans="1:26" ht="15.75" customHeight="1" x14ac:dyDescent="0.2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</row>
    <row r="998" spans="1:26" ht="15.75" customHeight="1" x14ac:dyDescent="0.2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</row>
    <row r="999" spans="1:26" ht="15.75" customHeight="1" x14ac:dyDescent="0.2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</row>
    <row r="1000" spans="1:26" ht="15.75" customHeight="1" x14ac:dyDescent="0.2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</row>
  </sheetData>
  <mergeCells count="20">
    <mergeCell ref="A4:E4"/>
    <mergeCell ref="D10:F10"/>
    <mergeCell ref="H10:J10"/>
    <mergeCell ref="L20:L21"/>
    <mergeCell ref="A22:A23"/>
    <mergeCell ref="A28:E28"/>
    <mergeCell ref="D34:F34"/>
    <mergeCell ref="S10:U10"/>
    <mergeCell ref="O10:Q10"/>
    <mergeCell ref="A20:A21"/>
    <mergeCell ref="S34:U34"/>
    <mergeCell ref="L44:L45"/>
    <mergeCell ref="L46:L47"/>
    <mergeCell ref="A44:A45"/>
    <mergeCell ref="A46:A47"/>
    <mergeCell ref="L22:L23"/>
    <mergeCell ref="L4:P4"/>
    <mergeCell ref="L28:P28"/>
    <mergeCell ref="H34:J34"/>
    <mergeCell ref="O34:Q34"/>
  </mergeCells>
  <printOptions horizontalCentered="1"/>
  <pageMargins left="0.15" right="2.35" top="0.15" bottom="2.3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:U1000"/>
  <sheetViews>
    <sheetView topLeftCell="A55" workbookViewId="0">
      <selection activeCell="V48" sqref="V48"/>
    </sheetView>
  </sheetViews>
  <sheetFormatPr defaultColWidth="14.42578125" defaultRowHeight="15" customHeight="1" x14ac:dyDescent="0.2"/>
  <cols>
    <col min="1" max="26" width="8.855468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4:21" ht="12.75" customHeight="1" x14ac:dyDescent="0.2"/>
    <row r="50" spans="4:21" ht="12.75" customHeight="1" x14ac:dyDescent="0.2"/>
    <row r="51" spans="4:21" ht="20.25" x14ac:dyDescent="0.3">
      <c r="D51" s="243" t="str">
        <f>'Input Data'!B20&amp;" Football Officiating Crew"</f>
        <v>CKFOA Football Officiating Crew</v>
      </c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40"/>
    </row>
    <row r="52" spans="4:21" ht="23.25" x14ac:dyDescent="0.35">
      <c r="D52" s="244" t="str">
        <f>'Input Data'!B25&amp;" "&amp;'Input Data'!B26&amp;" at "&amp;'Input Data'!B22&amp;" "&amp;'Input Data'!B23</f>
        <v>Sayre High School Spartans at Berea Community HS Pirates</v>
      </c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45"/>
    </row>
    <row r="53" spans="4:21" ht="12.75" customHeight="1" x14ac:dyDescent="0.35">
      <c r="D53" s="181"/>
      <c r="E53" s="182"/>
      <c r="F53" s="183"/>
      <c r="G53" s="183"/>
      <c r="H53" s="183"/>
      <c r="I53" s="183"/>
      <c r="J53" s="183"/>
      <c r="K53" s="183"/>
      <c r="L53" s="183"/>
      <c r="M53" s="183"/>
      <c r="N53" s="184"/>
      <c r="O53" s="184"/>
      <c r="P53" s="184"/>
      <c r="Q53" s="184"/>
      <c r="R53" s="184"/>
      <c r="S53" s="184"/>
      <c r="T53" s="184"/>
      <c r="U53" s="185"/>
    </row>
    <row r="54" spans="4:21" ht="18.75" x14ac:dyDescent="0.3">
      <c r="D54" s="246" t="str">
        <f>'Input Data'!B15&amp;", "&amp;'Input Data'!B14&amp;"     "&amp;'Input Data'!B17&amp;"   "&amp;'Input Data'!B18</f>
        <v>Friday, 9/27/2019        Berea Community HS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8"/>
    </row>
    <row r="55" spans="4:21" ht="7.5" customHeight="1" x14ac:dyDescent="0.35">
      <c r="D55" s="187"/>
      <c r="E55" s="22"/>
      <c r="F55" s="22"/>
      <c r="G55" s="22"/>
      <c r="H55" s="22"/>
      <c r="I55" s="22"/>
      <c r="J55" s="22"/>
      <c r="K55" s="22"/>
      <c r="L55" s="22"/>
      <c r="M55" s="22"/>
      <c r="N55" s="9"/>
      <c r="O55" s="9"/>
      <c r="P55" s="9"/>
      <c r="Q55" s="9"/>
      <c r="R55" s="9"/>
      <c r="S55" s="9"/>
      <c r="T55" s="9"/>
      <c r="U55" s="188"/>
    </row>
    <row r="56" spans="4:21" ht="23.25" x14ac:dyDescent="0.35">
      <c r="D56" s="11"/>
      <c r="F56" s="22"/>
      <c r="G56" s="22"/>
      <c r="H56" s="22"/>
      <c r="I56" s="22" t="str">
        <f>'Input Data'!A7</f>
        <v>Referee</v>
      </c>
      <c r="J56" s="22"/>
      <c r="K56" s="22"/>
      <c r="L56" s="9"/>
      <c r="M56" s="22"/>
      <c r="N56" s="22" t="str">
        <f>'Input Data'!B7</f>
        <v>Haywood Ferguson</v>
      </c>
      <c r="O56" s="9"/>
      <c r="Q56" s="9"/>
      <c r="R56" s="9"/>
      <c r="S56" s="9"/>
      <c r="T56" s="9"/>
      <c r="U56" s="188"/>
    </row>
    <row r="57" spans="4:21" ht="23.25" x14ac:dyDescent="0.35">
      <c r="D57" s="11"/>
      <c r="F57" s="22"/>
      <c r="G57" s="22"/>
      <c r="H57" s="22"/>
      <c r="I57" s="22" t="str">
        <f>'Input Data'!A8</f>
        <v>Umpire</v>
      </c>
      <c r="J57" s="22"/>
      <c r="K57" s="22"/>
      <c r="L57" s="9"/>
      <c r="M57" s="22"/>
      <c r="N57" s="22" t="str">
        <f>'Input Data'!B8</f>
        <v>Scot Allison</v>
      </c>
      <c r="O57" s="9"/>
      <c r="Q57" s="9"/>
      <c r="R57" s="9"/>
      <c r="S57" s="9"/>
      <c r="T57" s="9"/>
      <c r="U57" s="188"/>
    </row>
    <row r="58" spans="4:21" ht="23.25" x14ac:dyDescent="0.35">
      <c r="D58" s="11"/>
      <c r="F58" s="22"/>
      <c r="G58" s="22"/>
      <c r="H58" s="22"/>
      <c r="I58" s="22" t="str">
        <f>'Input Data'!A9</f>
        <v>Head Linesman</v>
      </c>
      <c r="J58" s="22"/>
      <c r="K58" s="22"/>
      <c r="L58" s="9"/>
      <c r="M58" s="22"/>
      <c r="N58" s="22" t="str">
        <f>'Input Data'!B9</f>
        <v>Robert Dickinson</v>
      </c>
      <c r="O58" s="9"/>
      <c r="Q58" s="9"/>
      <c r="R58" s="9"/>
      <c r="S58" s="9"/>
      <c r="T58" s="9"/>
      <c r="U58" s="188"/>
    </row>
    <row r="59" spans="4:21" ht="23.25" x14ac:dyDescent="0.35">
      <c r="D59" s="11"/>
      <c r="F59" s="22"/>
      <c r="G59" s="22"/>
      <c r="H59" s="22"/>
      <c r="I59" s="22" t="str">
        <f>'Input Data'!A10</f>
        <v>Line Judge</v>
      </c>
      <c r="J59" s="22"/>
      <c r="K59" s="22"/>
      <c r="L59" s="9"/>
      <c r="M59" s="22"/>
      <c r="N59" s="22" t="str">
        <f>'Input Data'!B10</f>
        <v>Edward Ross</v>
      </c>
      <c r="O59" s="9"/>
      <c r="Q59" s="9"/>
      <c r="R59" s="9"/>
      <c r="S59" s="9"/>
      <c r="T59" s="9"/>
      <c r="U59" s="188"/>
    </row>
    <row r="60" spans="4:21" ht="23.25" x14ac:dyDescent="0.35">
      <c r="D60" s="11"/>
      <c r="F60" s="22"/>
      <c r="G60" s="22"/>
      <c r="H60" s="22"/>
      <c r="I60" s="22" t="str">
        <f>'Input Data'!A11</f>
        <v>Back Judge</v>
      </c>
      <c r="J60" s="22"/>
      <c r="K60" s="22"/>
      <c r="L60" s="9"/>
      <c r="M60" s="22"/>
      <c r="N60" s="22" t="str">
        <f>'Input Data'!B11</f>
        <v>Marquell Cooper</v>
      </c>
      <c r="O60" s="9"/>
      <c r="Q60" s="9"/>
      <c r="R60" s="9"/>
      <c r="S60" s="191"/>
      <c r="T60" s="9"/>
      <c r="U60" s="188"/>
    </row>
    <row r="61" spans="4:21" ht="8.25" customHeight="1" x14ac:dyDescent="0.35">
      <c r="D61" s="37"/>
      <c r="E61" s="192"/>
      <c r="F61" s="192"/>
      <c r="G61" s="192"/>
      <c r="H61" s="192"/>
      <c r="I61" s="192"/>
      <c r="J61" s="192"/>
      <c r="K61" s="192"/>
      <c r="L61" s="38"/>
      <c r="M61" s="192"/>
      <c r="N61" s="38"/>
      <c r="O61" s="38"/>
      <c r="P61" s="192"/>
      <c r="Q61" s="38"/>
      <c r="R61" s="38"/>
      <c r="S61" s="38"/>
      <c r="T61" s="38"/>
      <c r="U61" s="41"/>
    </row>
    <row r="62" spans="4:21" ht="12.75" customHeight="1" x14ac:dyDescent="0.2"/>
    <row r="63" spans="4:21" ht="12.75" customHeight="1" x14ac:dyDescent="0.2"/>
    <row r="64" spans="4:2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D51:U51"/>
    <mergeCell ref="D52:U52"/>
    <mergeCell ref="D54:U54"/>
  </mergeCells>
  <pageMargins left="0.25" right="0.25" top="0.25" bottom="0.25" header="0" footer="0"/>
  <pageSetup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B23" sqref="B23"/>
    </sheetView>
  </sheetViews>
  <sheetFormatPr defaultColWidth="14.42578125" defaultRowHeight="15" customHeight="1" x14ac:dyDescent="0.2"/>
  <cols>
    <col min="1" max="1" width="4.5703125" customWidth="1"/>
    <col min="2" max="2" width="14.28515625" customWidth="1"/>
    <col min="3" max="3" width="3.42578125" customWidth="1"/>
    <col min="4" max="4" width="73.42578125" customWidth="1"/>
    <col min="5" max="5" width="9.140625" hidden="1" customWidth="1"/>
    <col min="6" max="6" width="7" customWidth="1"/>
    <col min="7" max="26" width="9.140625" customWidth="1"/>
  </cols>
  <sheetData>
    <row r="1" spans="1:26" ht="75" customHeight="1" x14ac:dyDescent="0.25">
      <c r="A1" s="252" t="s">
        <v>160</v>
      </c>
      <c r="B1" s="207"/>
      <c r="C1" s="207"/>
      <c r="D1" s="207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26.25" customHeight="1" x14ac:dyDescent="0.25">
      <c r="A2" s="203"/>
      <c r="B2" s="203"/>
      <c r="C2" s="204"/>
      <c r="D2" s="204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ht="22.5" customHeight="1" x14ac:dyDescent="0.25">
      <c r="A3" s="205" t="s">
        <v>131</v>
      </c>
      <c r="B3" s="253" t="s">
        <v>132</v>
      </c>
      <c r="C3" s="207"/>
      <c r="D3" s="207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1:26" ht="22.5" customHeight="1" x14ac:dyDescent="0.25">
      <c r="A4" s="205" t="s">
        <v>133</v>
      </c>
      <c r="B4" s="253" t="s">
        <v>134</v>
      </c>
      <c r="C4" s="207"/>
      <c r="D4" s="207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67.5" customHeight="1" x14ac:dyDescent="0.25">
      <c r="A5" s="205" t="s">
        <v>135</v>
      </c>
      <c r="B5" s="251" t="s">
        <v>136</v>
      </c>
      <c r="C5" s="219"/>
      <c r="D5" s="220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ht="45" customHeight="1" x14ac:dyDescent="0.25">
      <c r="A6" s="205" t="s">
        <v>137</v>
      </c>
      <c r="B6" s="249" t="s">
        <v>138</v>
      </c>
      <c r="C6" s="219"/>
      <c r="D6" s="220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22.5" customHeight="1" x14ac:dyDescent="0.25">
      <c r="A7" s="205" t="s">
        <v>139</v>
      </c>
      <c r="B7" s="253" t="s">
        <v>140</v>
      </c>
      <c r="C7" s="207"/>
      <c r="D7" s="207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2.5" customHeight="1" x14ac:dyDescent="0.25">
      <c r="A8" s="205" t="s">
        <v>141</v>
      </c>
      <c r="B8" s="249" t="s">
        <v>142</v>
      </c>
      <c r="C8" s="219"/>
      <c r="D8" s="220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22.5" customHeight="1" x14ac:dyDescent="0.25">
      <c r="A9" s="205" t="s">
        <v>143</v>
      </c>
      <c r="B9" s="249" t="s">
        <v>144</v>
      </c>
      <c r="C9" s="219"/>
      <c r="D9" s="220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67.5" customHeight="1" x14ac:dyDescent="0.25">
      <c r="A10" s="205" t="s">
        <v>145</v>
      </c>
      <c r="B10" s="249" t="s">
        <v>146</v>
      </c>
      <c r="C10" s="219"/>
      <c r="D10" s="220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67.5" customHeight="1" x14ac:dyDescent="0.25">
      <c r="A11" s="205" t="s">
        <v>147</v>
      </c>
      <c r="B11" s="253" t="s">
        <v>148</v>
      </c>
      <c r="C11" s="207"/>
      <c r="D11" s="207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2.5" customHeight="1" x14ac:dyDescent="0.25">
      <c r="A12" s="205"/>
      <c r="B12" s="253" t="s">
        <v>149</v>
      </c>
      <c r="C12" s="207"/>
      <c r="D12" s="207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2.5" customHeight="1" x14ac:dyDescent="0.25">
      <c r="A13" s="205"/>
      <c r="B13" s="250" t="s">
        <v>150</v>
      </c>
      <c r="C13" s="207"/>
      <c r="D13" s="207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2.5" customHeight="1" x14ac:dyDescent="0.25">
      <c r="A14" s="205"/>
      <c r="B14" s="250" t="s">
        <v>151</v>
      </c>
      <c r="C14" s="207"/>
      <c r="D14" s="207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2.5" customHeight="1" x14ac:dyDescent="0.25">
      <c r="A15" s="205"/>
      <c r="B15" s="250" t="s">
        <v>152</v>
      </c>
      <c r="C15" s="207"/>
      <c r="D15" s="207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2.5" customHeight="1" x14ac:dyDescent="0.25">
      <c r="A16" s="205"/>
      <c r="B16" s="250" t="s">
        <v>153</v>
      </c>
      <c r="C16" s="207"/>
      <c r="D16" s="207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2.5" customHeight="1" x14ac:dyDescent="0.25">
      <c r="A17" s="205"/>
      <c r="B17" s="250" t="s">
        <v>154</v>
      </c>
      <c r="C17" s="207"/>
      <c r="D17" s="207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2.5" customHeight="1" x14ac:dyDescent="0.25">
      <c r="A18" s="205"/>
      <c r="B18" s="250" t="s">
        <v>155</v>
      </c>
      <c r="C18" s="207"/>
      <c r="D18" s="207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2.5" customHeight="1" x14ac:dyDescent="0.25">
      <c r="A19" s="205"/>
      <c r="B19" s="250" t="s">
        <v>156</v>
      </c>
      <c r="C19" s="207"/>
      <c r="D19" s="207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2.5" customHeight="1" x14ac:dyDescent="0.25">
      <c r="A20" s="205"/>
      <c r="B20" s="250" t="s">
        <v>157</v>
      </c>
      <c r="C20" s="207"/>
      <c r="D20" s="207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2.5" customHeight="1" x14ac:dyDescent="0.25">
      <c r="A21" s="205"/>
      <c r="B21" s="250" t="s">
        <v>158</v>
      </c>
      <c r="C21" s="207"/>
      <c r="D21" s="207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5.75" customHeight="1" x14ac:dyDescent="0.25">
      <c r="A22" s="205" t="s">
        <v>159</v>
      </c>
      <c r="B22" s="249" t="s">
        <v>161</v>
      </c>
      <c r="C22" s="219"/>
      <c r="D22" s="220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15.75" customHeight="1" x14ac:dyDescent="0.25">
      <c r="A23" s="203"/>
      <c r="B23" s="203"/>
      <c r="C23" s="204"/>
      <c r="D23" s="204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15.75" customHeight="1" x14ac:dyDescent="0.25">
      <c r="A24" s="203"/>
      <c r="B24" s="203"/>
      <c r="C24" s="204"/>
      <c r="D24" s="204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15.75" customHeight="1" x14ac:dyDescent="0.25">
      <c r="A25" s="203"/>
      <c r="B25" s="203"/>
      <c r="C25" s="204"/>
      <c r="D25" s="204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15.75" customHeight="1" x14ac:dyDescent="0.25">
      <c r="A26" s="203"/>
      <c r="B26" s="203"/>
      <c r="C26" s="204"/>
      <c r="D26" s="204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5.75" customHeight="1" x14ac:dyDescent="0.25">
      <c r="A27" s="203"/>
      <c r="B27" s="203"/>
      <c r="C27" s="204"/>
      <c r="D27" s="20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5.75" customHeight="1" x14ac:dyDescent="0.25">
      <c r="A28" s="203"/>
      <c r="B28" s="203"/>
      <c r="C28" s="204"/>
      <c r="D28" s="204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15.75" customHeight="1" x14ac:dyDescent="0.25">
      <c r="A29" s="203"/>
      <c r="B29" s="203"/>
      <c r="C29" s="204"/>
      <c r="D29" s="204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15.75" customHeight="1" x14ac:dyDescent="0.25">
      <c r="A30" s="203"/>
      <c r="B30" s="203"/>
      <c r="C30" s="204"/>
      <c r="D30" s="204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15.75" customHeight="1" x14ac:dyDescent="0.25">
      <c r="A31" s="203"/>
      <c r="B31" s="203"/>
      <c r="C31" s="204"/>
      <c r="D31" s="204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15.75" customHeight="1" x14ac:dyDescent="0.25">
      <c r="A32" s="203"/>
      <c r="B32" s="203"/>
      <c r="C32" s="204"/>
      <c r="D32" s="204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5.75" customHeight="1" x14ac:dyDescent="0.25">
      <c r="A33" s="203"/>
      <c r="B33" s="203"/>
      <c r="C33" s="204"/>
      <c r="D33" s="204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5.75" customHeight="1" x14ac:dyDescent="0.25">
      <c r="A34" s="203"/>
      <c r="B34" s="203"/>
      <c r="C34" s="204"/>
      <c r="D34" s="204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5.75" customHeight="1" x14ac:dyDescent="0.25">
      <c r="A35" s="203"/>
      <c r="B35" s="203"/>
      <c r="C35" s="204"/>
      <c r="D35" s="204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5.75" customHeight="1" x14ac:dyDescent="0.25">
      <c r="A36" s="203"/>
      <c r="B36" s="203"/>
      <c r="C36" s="204"/>
      <c r="D36" s="204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5.75" customHeight="1" x14ac:dyDescent="0.25">
      <c r="A37" s="203"/>
      <c r="B37" s="203"/>
      <c r="C37" s="204"/>
      <c r="D37" s="204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5.75" customHeight="1" x14ac:dyDescent="0.25">
      <c r="A38" s="203"/>
      <c r="B38" s="203"/>
      <c r="C38" s="204"/>
      <c r="D38" s="204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5.75" customHeight="1" x14ac:dyDescent="0.25">
      <c r="A39" s="203"/>
      <c r="B39" s="203"/>
      <c r="C39" s="204"/>
      <c r="D39" s="204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5.75" customHeight="1" x14ac:dyDescent="0.25">
      <c r="A40" s="203"/>
      <c r="B40" s="203"/>
      <c r="C40" s="204"/>
      <c r="D40" s="204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5.75" customHeight="1" x14ac:dyDescent="0.25">
      <c r="A41" s="203"/>
      <c r="B41" s="203"/>
      <c r="C41" s="204"/>
      <c r="D41" s="204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5.75" customHeight="1" x14ac:dyDescent="0.25">
      <c r="A42" s="203"/>
      <c r="B42" s="203"/>
      <c r="C42" s="204"/>
      <c r="D42" s="204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5.75" customHeight="1" x14ac:dyDescent="0.25">
      <c r="A43" s="203"/>
      <c r="B43" s="203"/>
      <c r="C43" s="204"/>
      <c r="D43" s="20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5.75" customHeight="1" x14ac:dyDescent="0.25">
      <c r="A44" s="203"/>
      <c r="B44" s="203"/>
      <c r="C44" s="204"/>
      <c r="D44" s="204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5.75" customHeight="1" x14ac:dyDescent="0.25">
      <c r="A45" s="203"/>
      <c r="B45" s="203"/>
      <c r="C45" s="204"/>
      <c r="D45" s="20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5.75" customHeight="1" x14ac:dyDescent="0.25">
      <c r="A46" s="203"/>
      <c r="B46" s="203"/>
      <c r="C46" s="204"/>
      <c r="D46" s="204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5.75" customHeight="1" x14ac:dyDescent="0.25">
      <c r="A47" s="203"/>
      <c r="B47" s="203"/>
      <c r="C47" s="204"/>
      <c r="D47" s="204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5.75" customHeight="1" x14ac:dyDescent="0.25">
      <c r="A48" s="203"/>
      <c r="B48" s="203"/>
      <c r="C48" s="204"/>
      <c r="D48" s="20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5.75" customHeight="1" x14ac:dyDescent="0.25">
      <c r="A49" s="203"/>
      <c r="B49" s="203"/>
      <c r="C49" s="204"/>
      <c r="D49" s="204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5.75" customHeight="1" x14ac:dyDescent="0.25">
      <c r="A50" s="203"/>
      <c r="B50" s="203"/>
      <c r="C50" s="204"/>
      <c r="D50" s="204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5.75" customHeight="1" x14ac:dyDescent="0.25">
      <c r="A51" s="203"/>
      <c r="B51" s="203"/>
      <c r="C51" s="204"/>
      <c r="D51" s="20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5.75" customHeight="1" x14ac:dyDescent="0.25">
      <c r="A52" s="203"/>
      <c r="B52" s="203"/>
      <c r="C52" s="204"/>
      <c r="D52" s="204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5.75" customHeight="1" x14ac:dyDescent="0.25">
      <c r="A53" s="203"/>
      <c r="B53" s="203"/>
      <c r="C53" s="204"/>
      <c r="D53" s="204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5.75" customHeight="1" x14ac:dyDescent="0.25">
      <c r="A54" s="203"/>
      <c r="B54" s="203"/>
      <c r="C54" s="204"/>
      <c r="D54" s="204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5.75" customHeight="1" x14ac:dyDescent="0.25">
      <c r="A55" s="203"/>
      <c r="B55" s="203"/>
      <c r="C55" s="204"/>
      <c r="D55" s="204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5.75" customHeight="1" x14ac:dyDescent="0.25">
      <c r="A56" s="203"/>
      <c r="B56" s="203"/>
      <c r="C56" s="204"/>
      <c r="D56" s="204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5.75" customHeight="1" x14ac:dyDescent="0.25">
      <c r="A57" s="203"/>
      <c r="B57" s="203"/>
      <c r="C57" s="204"/>
      <c r="D57" s="204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5.75" customHeight="1" x14ac:dyDescent="0.25">
      <c r="A58" s="203"/>
      <c r="B58" s="203"/>
      <c r="C58" s="204"/>
      <c r="D58" s="204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5.75" customHeight="1" x14ac:dyDescent="0.25">
      <c r="A59" s="203"/>
      <c r="B59" s="203"/>
      <c r="C59" s="204"/>
      <c r="D59" s="204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5.75" customHeight="1" x14ac:dyDescent="0.25">
      <c r="A60" s="203"/>
      <c r="B60" s="203"/>
      <c r="C60" s="204"/>
      <c r="D60" s="204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5.75" customHeight="1" x14ac:dyDescent="0.25">
      <c r="A61" s="203"/>
      <c r="B61" s="203"/>
      <c r="C61" s="204"/>
      <c r="D61" s="204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5.75" customHeight="1" x14ac:dyDescent="0.25">
      <c r="A62" s="203"/>
      <c r="B62" s="203"/>
      <c r="C62" s="204"/>
      <c r="D62" s="204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5.75" customHeight="1" x14ac:dyDescent="0.25">
      <c r="A63" s="203"/>
      <c r="B63" s="203"/>
      <c r="C63" s="204"/>
      <c r="D63" s="204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5.75" customHeight="1" x14ac:dyDescent="0.25">
      <c r="A64" s="203"/>
      <c r="B64" s="203"/>
      <c r="C64" s="204"/>
      <c r="D64" s="204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5.75" customHeight="1" x14ac:dyDescent="0.25">
      <c r="A65" s="203"/>
      <c r="B65" s="203"/>
      <c r="C65" s="204"/>
      <c r="D65" s="204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5.75" customHeight="1" x14ac:dyDescent="0.25">
      <c r="A66" s="203"/>
      <c r="B66" s="203"/>
      <c r="C66" s="204"/>
      <c r="D66" s="204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5.75" customHeight="1" x14ac:dyDescent="0.25">
      <c r="A67" s="203"/>
      <c r="B67" s="203"/>
      <c r="C67" s="204"/>
      <c r="D67" s="204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5.75" customHeight="1" x14ac:dyDescent="0.25">
      <c r="A68" s="203"/>
      <c r="B68" s="203"/>
      <c r="C68" s="204"/>
      <c r="D68" s="204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5.75" customHeight="1" x14ac:dyDescent="0.25">
      <c r="A69" s="203"/>
      <c r="B69" s="203"/>
      <c r="C69" s="204"/>
      <c r="D69" s="204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5.75" customHeight="1" x14ac:dyDescent="0.25">
      <c r="A70" s="203"/>
      <c r="B70" s="203"/>
      <c r="C70" s="204"/>
      <c r="D70" s="204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5.75" customHeight="1" x14ac:dyDescent="0.25">
      <c r="A71" s="203"/>
      <c r="B71" s="203"/>
      <c r="C71" s="204"/>
      <c r="D71" s="204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5.75" customHeight="1" x14ac:dyDescent="0.25">
      <c r="A72" s="203"/>
      <c r="B72" s="203"/>
      <c r="C72" s="204"/>
      <c r="D72" s="204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5.75" customHeight="1" x14ac:dyDescent="0.25">
      <c r="A73" s="203"/>
      <c r="B73" s="203"/>
      <c r="C73" s="204"/>
      <c r="D73" s="204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5.75" customHeight="1" x14ac:dyDescent="0.25">
      <c r="A74" s="203"/>
      <c r="B74" s="203"/>
      <c r="C74" s="204"/>
      <c r="D74" s="204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5.75" customHeight="1" x14ac:dyDescent="0.25">
      <c r="A75" s="203"/>
      <c r="B75" s="203"/>
      <c r="C75" s="204"/>
      <c r="D75" s="204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5.75" customHeight="1" x14ac:dyDescent="0.25">
      <c r="A76" s="203"/>
      <c r="B76" s="203"/>
      <c r="C76" s="204"/>
      <c r="D76" s="204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5.75" customHeight="1" x14ac:dyDescent="0.25">
      <c r="A77" s="203"/>
      <c r="B77" s="203"/>
      <c r="C77" s="204"/>
      <c r="D77" s="204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5.75" customHeight="1" x14ac:dyDescent="0.25">
      <c r="A78" s="203"/>
      <c r="B78" s="203"/>
      <c r="C78" s="204"/>
      <c r="D78" s="204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5.75" customHeight="1" x14ac:dyDescent="0.25">
      <c r="A79" s="203"/>
      <c r="B79" s="203"/>
      <c r="C79" s="204"/>
      <c r="D79" s="204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5.75" customHeight="1" x14ac:dyDescent="0.25">
      <c r="A80" s="203"/>
      <c r="B80" s="203"/>
      <c r="C80" s="204"/>
      <c r="D80" s="204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5.75" customHeight="1" x14ac:dyDescent="0.25">
      <c r="A81" s="203"/>
      <c r="B81" s="203"/>
      <c r="C81" s="204"/>
      <c r="D81" s="204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5.75" customHeight="1" x14ac:dyDescent="0.25">
      <c r="A82" s="203"/>
      <c r="B82" s="203"/>
      <c r="C82" s="204"/>
      <c r="D82" s="204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5.75" customHeight="1" x14ac:dyDescent="0.25">
      <c r="A83" s="203"/>
      <c r="B83" s="203"/>
      <c r="C83" s="204"/>
      <c r="D83" s="204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5.75" customHeight="1" x14ac:dyDescent="0.25">
      <c r="A84" s="203"/>
      <c r="B84" s="203"/>
      <c r="C84" s="204"/>
      <c r="D84" s="204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5.75" customHeight="1" x14ac:dyDescent="0.25">
      <c r="A85" s="203"/>
      <c r="B85" s="203"/>
      <c r="C85" s="204"/>
      <c r="D85" s="204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5.75" customHeight="1" x14ac:dyDescent="0.25">
      <c r="A86" s="203"/>
      <c r="B86" s="203"/>
      <c r="C86" s="204"/>
      <c r="D86" s="204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5.75" customHeight="1" x14ac:dyDescent="0.25">
      <c r="A87" s="203"/>
      <c r="B87" s="203"/>
      <c r="C87" s="204"/>
      <c r="D87" s="204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5.75" customHeight="1" x14ac:dyDescent="0.25">
      <c r="A88" s="203"/>
      <c r="B88" s="203"/>
      <c r="C88" s="204"/>
      <c r="D88" s="204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5.75" customHeight="1" x14ac:dyDescent="0.25">
      <c r="A89" s="203"/>
      <c r="B89" s="203"/>
      <c r="C89" s="204"/>
      <c r="D89" s="204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5.75" customHeight="1" x14ac:dyDescent="0.25">
      <c r="A90" s="203"/>
      <c r="B90" s="203"/>
      <c r="C90" s="204"/>
      <c r="D90" s="204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5.75" customHeight="1" x14ac:dyDescent="0.25">
      <c r="A91" s="203"/>
      <c r="B91" s="203"/>
      <c r="C91" s="204"/>
      <c r="D91" s="204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5.75" customHeight="1" x14ac:dyDescent="0.25">
      <c r="A92" s="203"/>
      <c r="B92" s="203"/>
      <c r="C92" s="204"/>
      <c r="D92" s="204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5.75" customHeight="1" x14ac:dyDescent="0.25">
      <c r="A93" s="203"/>
      <c r="B93" s="203"/>
      <c r="C93" s="204"/>
      <c r="D93" s="204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5.75" customHeight="1" x14ac:dyDescent="0.25">
      <c r="A94" s="203"/>
      <c r="B94" s="203"/>
      <c r="C94" s="204"/>
      <c r="D94" s="204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5.75" customHeight="1" x14ac:dyDescent="0.25">
      <c r="A95" s="203"/>
      <c r="B95" s="203"/>
      <c r="C95" s="204"/>
      <c r="D95" s="204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5.75" customHeight="1" x14ac:dyDescent="0.25">
      <c r="A96" s="203"/>
      <c r="B96" s="203"/>
      <c r="C96" s="204"/>
      <c r="D96" s="204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5.75" customHeight="1" x14ac:dyDescent="0.25">
      <c r="A97" s="203"/>
      <c r="B97" s="203"/>
      <c r="C97" s="204"/>
      <c r="D97" s="204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5.75" customHeight="1" x14ac:dyDescent="0.25">
      <c r="A98" s="203"/>
      <c r="B98" s="203"/>
      <c r="C98" s="204"/>
      <c r="D98" s="204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5.75" customHeight="1" x14ac:dyDescent="0.25">
      <c r="A99" s="203"/>
      <c r="B99" s="203"/>
      <c r="C99" s="204"/>
      <c r="D99" s="204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5.75" customHeight="1" x14ac:dyDescent="0.25">
      <c r="A100" s="203"/>
      <c r="B100" s="203"/>
      <c r="C100" s="204"/>
      <c r="D100" s="204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5.75" customHeight="1" x14ac:dyDescent="0.25">
      <c r="A101" s="203"/>
      <c r="B101" s="203"/>
      <c r="C101" s="204"/>
      <c r="D101" s="204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5.75" customHeight="1" x14ac:dyDescent="0.25">
      <c r="A102" s="203"/>
      <c r="B102" s="203"/>
      <c r="C102" s="204"/>
      <c r="D102" s="204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5.75" customHeight="1" x14ac:dyDescent="0.25">
      <c r="A103" s="203"/>
      <c r="B103" s="203"/>
      <c r="C103" s="204"/>
      <c r="D103" s="204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5.75" customHeight="1" x14ac:dyDescent="0.25">
      <c r="A104" s="203"/>
      <c r="B104" s="203"/>
      <c r="C104" s="204"/>
      <c r="D104" s="204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5.75" customHeight="1" x14ac:dyDescent="0.25">
      <c r="A105" s="203"/>
      <c r="B105" s="203"/>
      <c r="C105" s="204"/>
      <c r="D105" s="204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5.75" customHeight="1" x14ac:dyDescent="0.25">
      <c r="A106" s="203"/>
      <c r="B106" s="203"/>
      <c r="C106" s="204"/>
      <c r="D106" s="204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5.75" customHeight="1" x14ac:dyDescent="0.25">
      <c r="A107" s="203"/>
      <c r="B107" s="203"/>
      <c r="C107" s="204"/>
      <c r="D107" s="204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5.75" customHeight="1" x14ac:dyDescent="0.25">
      <c r="A108" s="203"/>
      <c r="B108" s="203"/>
      <c r="C108" s="204"/>
      <c r="D108" s="204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5.75" customHeight="1" x14ac:dyDescent="0.25">
      <c r="A109" s="203"/>
      <c r="B109" s="203"/>
      <c r="C109" s="204"/>
      <c r="D109" s="204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5.75" customHeight="1" x14ac:dyDescent="0.25">
      <c r="A110" s="203"/>
      <c r="B110" s="203"/>
      <c r="C110" s="204"/>
      <c r="D110" s="204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5.75" customHeight="1" x14ac:dyDescent="0.25">
      <c r="A111" s="203"/>
      <c r="B111" s="203"/>
      <c r="C111" s="204"/>
      <c r="D111" s="204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5.75" customHeight="1" x14ac:dyDescent="0.25">
      <c r="A112" s="203"/>
      <c r="B112" s="203"/>
      <c r="C112" s="204"/>
      <c r="D112" s="204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5.75" customHeight="1" x14ac:dyDescent="0.25">
      <c r="A113" s="203"/>
      <c r="B113" s="203"/>
      <c r="C113" s="204"/>
      <c r="D113" s="204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5.75" customHeight="1" x14ac:dyDescent="0.25">
      <c r="A114" s="203"/>
      <c r="B114" s="203"/>
      <c r="C114" s="204"/>
      <c r="D114" s="204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5.75" customHeight="1" x14ac:dyDescent="0.25">
      <c r="A115" s="203"/>
      <c r="B115" s="203"/>
      <c r="C115" s="204"/>
      <c r="D115" s="204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5.75" customHeight="1" x14ac:dyDescent="0.25">
      <c r="A116" s="203"/>
      <c r="B116" s="203"/>
      <c r="C116" s="204"/>
      <c r="D116" s="204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5.75" customHeight="1" x14ac:dyDescent="0.25">
      <c r="A117" s="203"/>
      <c r="B117" s="203"/>
      <c r="C117" s="204"/>
      <c r="D117" s="204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5.75" customHeight="1" x14ac:dyDescent="0.25">
      <c r="A118" s="203"/>
      <c r="B118" s="203"/>
      <c r="C118" s="204"/>
      <c r="D118" s="204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5.75" customHeight="1" x14ac:dyDescent="0.25">
      <c r="A119" s="203"/>
      <c r="B119" s="203"/>
      <c r="C119" s="204"/>
      <c r="D119" s="204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5.75" customHeight="1" x14ac:dyDescent="0.25">
      <c r="A120" s="203"/>
      <c r="B120" s="203"/>
      <c r="C120" s="204"/>
      <c r="D120" s="204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5.75" customHeight="1" x14ac:dyDescent="0.25">
      <c r="A121" s="203"/>
      <c r="B121" s="203"/>
      <c r="C121" s="204"/>
      <c r="D121" s="204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5.75" customHeight="1" x14ac:dyDescent="0.25">
      <c r="A122" s="203"/>
      <c r="B122" s="203"/>
      <c r="C122" s="204"/>
      <c r="D122" s="204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5.75" customHeight="1" x14ac:dyDescent="0.25">
      <c r="A123" s="203"/>
      <c r="B123" s="203"/>
      <c r="C123" s="204"/>
      <c r="D123" s="204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5.75" customHeight="1" x14ac:dyDescent="0.25">
      <c r="A124" s="203"/>
      <c r="B124" s="203"/>
      <c r="C124" s="204"/>
      <c r="D124" s="204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5.75" customHeight="1" x14ac:dyDescent="0.25">
      <c r="A125" s="203"/>
      <c r="B125" s="203"/>
      <c r="C125" s="204"/>
      <c r="D125" s="204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5.75" customHeight="1" x14ac:dyDescent="0.25">
      <c r="A126" s="203"/>
      <c r="B126" s="203"/>
      <c r="C126" s="204"/>
      <c r="D126" s="204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5.75" customHeight="1" x14ac:dyDescent="0.25">
      <c r="A127" s="203"/>
      <c r="B127" s="203"/>
      <c r="C127" s="204"/>
      <c r="D127" s="204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5.75" customHeight="1" x14ac:dyDescent="0.25">
      <c r="A128" s="203"/>
      <c r="B128" s="203"/>
      <c r="C128" s="204"/>
      <c r="D128" s="204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5.75" customHeight="1" x14ac:dyDescent="0.25">
      <c r="A129" s="203"/>
      <c r="B129" s="203"/>
      <c r="C129" s="204"/>
      <c r="D129" s="204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5.75" customHeight="1" x14ac:dyDescent="0.25">
      <c r="A130" s="203"/>
      <c r="B130" s="203"/>
      <c r="C130" s="204"/>
      <c r="D130" s="204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5.75" customHeight="1" x14ac:dyDescent="0.25">
      <c r="A131" s="203"/>
      <c r="B131" s="203"/>
      <c r="C131" s="204"/>
      <c r="D131" s="204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5.75" customHeight="1" x14ac:dyDescent="0.25">
      <c r="A132" s="203"/>
      <c r="B132" s="203"/>
      <c r="C132" s="204"/>
      <c r="D132" s="204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5.75" customHeight="1" x14ac:dyDescent="0.25">
      <c r="A133" s="203"/>
      <c r="B133" s="203"/>
      <c r="C133" s="204"/>
      <c r="D133" s="204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5.75" customHeight="1" x14ac:dyDescent="0.25">
      <c r="A134" s="203"/>
      <c r="B134" s="203"/>
      <c r="C134" s="204"/>
      <c r="D134" s="204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5.75" customHeight="1" x14ac:dyDescent="0.25">
      <c r="A135" s="203"/>
      <c r="B135" s="203"/>
      <c r="C135" s="204"/>
      <c r="D135" s="204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5.75" customHeight="1" x14ac:dyDescent="0.25">
      <c r="A136" s="203"/>
      <c r="B136" s="203"/>
      <c r="C136" s="204"/>
      <c r="D136" s="204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5.75" customHeight="1" x14ac:dyDescent="0.25">
      <c r="A137" s="203"/>
      <c r="B137" s="203"/>
      <c r="C137" s="204"/>
      <c r="D137" s="204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5.75" customHeight="1" x14ac:dyDescent="0.25">
      <c r="A138" s="203"/>
      <c r="B138" s="203"/>
      <c r="C138" s="204"/>
      <c r="D138" s="204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5.75" customHeight="1" x14ac:dyDescent="0.25">
      <c r="A139" s="203"/>
      <c r="B139" s="203"/>
      <c r="C139" s="204"/>
      <c r="D139" s="204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5.75" customHeight="1" x14ac:dyDescent="0.25">
      <c r="A140" s="203"/>
      <c r="B140" s="203"/>
      <c r="C140" s="204"/>
      <c r="D140" s="204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5.75" customHeight="1" x14ac:dyDescent="0.25">
      <c r="A141" s="203"/>
      <c r="B141" s="203"/>
      <c r="C141" s="204"/>
      <c r="D141" s="204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5.75" customHeight="1" x14ac:dyDescent="0.25">
      <c r="A142" s="203"/>
      <c r="B142" s="203"/>
      <c r="C142" s="204"/>
      <c r="D142" s="204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5.75" customHeight="1" x14ac:dyDescent="0.25">
      <c r="A143" s="203"/>
      <c r="B143" s="203"/>
      <c r="C143" s="204"/>
      <c r="D143" s="204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5.75" customHeight="1" x14ac:dyDescent="0.25">
      <c r="A144" s="203"/>
      <c r="B144" s="203"/>
      <c r="C144" s="204"/>
      <c r="D144" s="204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5.75" customHeight="1" x14ac:dyDescent="0.25">
      <c r="A145" s="203"/>
      <c r="B145" s="203"/>
      <c r="C145" s="204"/>
      <c r="D145" s="204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5.75" customHeight="1" x14ac:dyDescent="0.25">
      <c r="A146" s="203"/>
      <c r="B146" s="203"/>
      <c r="C146" s="204"/>
      <c r="D146" s="204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5.75" customHeight="1" x14ac:dyDescent="0.25">
      <c r="A147" s="203"/>
      <c r="B147" s="203"/>
      <c r="C147" s="204"/>
      <c r="D147" s="204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5.75" customHeight="1" x14ac:dyDescent="0.25">
      <c r="A148" s="203"/>
      <c r="B148" s="203"/>
      <c r="C148" s="204"/>
      <c r="D148" s="204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5.75" customHeight="1" x14ac:dyDescent="0.25">
      <c r="A149" s="203"/>
      <c r="B149" s="203"/>
      <c r="C149" s="204"/>
      <c r="D149" s="204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5.75" customHeight="1" x14ac:dyDescent="0.25">
      <c r="A150" s="203"/>
      <c r="B150" s="203"/>
      <c r="C150" s="204"/>
      <c r="D150" s="204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5.75" customHeight="1" x14ac:dyDescent="0.25">
      <c r="A151" s="203"/>
      <c r="B151" s="203"/>
      <c r="C151" s="204"/>
      <c r="D151" s="204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5.75" customHeight="1" x14ac:dyDescent="0.25">
      <c r="A152" s="203"/>
      <c r="B152" s="203"/>
      <c r="C152" s="204"/>
      <c r="D152" s="204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5.75" customHeight="1" x14ac:dyDescent="0.25">
      <c r="A153" s="203"/>
      <c r="B153" s="203"/>
      <c r="C153" s="204"/>
      <c r="D153" s="204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5.75" customHeight="1" x14ac:dyDescent="0.25">
      <c r="A154" s="203"/>
      <c r="B154" s="203"/>
      <c r="C154" s="204"/>
      <c r="D154" s="204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5.75" customHeight="1" x14ac:dyDescent="0.25">
      <c r="A155" s="203"/>
      <c r="B155" s="203"/>
      <c r="C155" s="204"/>
      <c r="D155" s="204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5.75" customHeight="1" x14ac:dyDescent="0.25">
      <c r="A156" s="203"/>
      <c r="B156" s="203"/>
      <c r="C156" s="204"/>
      <c r="D156" s="204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5.75" customHeight="1" x14ac:dyDescent="0.25">
      <c r="A157" s="203"/>
      <c r="B157" s="203"/>
      <c r="C157" s="204"/>
      <c r="D157" s="204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5.75" customHeight="1" x14ac:dyDescent="0.25">
      <c r="A158" s="203"/>
      <c r="B158" s="203"/>
      <c r="C158" s="204"/>
      <c r="D158" s="204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5.75" customHeight="1" x14ac:dyDescent="0.25">
      <c r="A159" s="203"/>
      <c r="B159" s="203"/>
      <c r="C159" s="204"/>
      <c r="D159" s="204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5.75" customHeight="1" x14ac:dyDescent="0.25">
      <c r="A160" s="203"/>
      <c r="B160" s="203"/>
      <c r="C160" s="204"/>
      <c r="D160" s="204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5.75" customHeight="1" x14ac:dyDescent="0.25">
      <c r="A161" s="203"/>
      <c r="B161" s="203"/>
      <c r="C161" s="204"/>
      <c r="D161" s="204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5.75" customHeight="1" x14ac:dyDescent="0.25">
      <c r="A162" s="203"/>
      <c r="B162" s="203"/>
      <c r="C162" s="204"/>
      <c r="D162" s="204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5.75" customHeight="1" x14ac:dyDescent="0.25">
      <c r="A163" s="203"/>
      <c r="B163" s="203"/>
      <c r="C163" s="204"/>
      <c r="D163" s="204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5.75" customHeight="1" x14ac:dyDescent="0.25">
      <c r="A164" s="203"/>
      <c r="B164" s="203"/>
      <c r="C164" s="204"/>
      <c r="D164" s="204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5.75" customHeight="1" x14ac:dyDescent="0.25">
      <c r="A165" s="203"/>
      <c r="B165" s="203"/>
      <c r="C165" s="204"/>
      <c r="D165" s="204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5.75" customHeight="1" x14ac:dyDescent="0.25">
      <c r="A166" s="203"/>
      <c r="B166" s="203"/>
      <c r="C166" s="204"/>
      <c r="D166" s="204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5.75" customHeight="1" x14ac:dyDescent="0.25">
      <c r="A167" s="203"/>
      <c r="B167" s="203"/>
      <c r="C167" s="204"/>
      <c r="D167" s="204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5.75" customHeight="1" x14ac:dyDescent="0.25">
      <c r="A168" s="203"/>
      <c r="B168" s="203"/>
      <c r="C168" s="204"/>
      <c r="D168" s="204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5.75" customHeight="1" x14ac:dyDescent="0.25">
      <c r="A169" s="203"/>
      <c r="B169" s="203"/>
      <c r="C169" s="204"/>
      <c r="D169" s="204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5.75" customHeight="1" x14ac:dyDescent="0.25">
      <c r="A170" s="203"/>
      <c r="B170" s="203"/>
      <c r="C170" s="204"/>
      <c r="D170" s="204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5.75" customHeight="1" x14ac:dyDescent="0.25">
      <c r="A171" s="203"/>
      <c r="B171" s="203"/>
      <c r="C171" s="204"/>
      <c r="D171" s="204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5.75" customHeight="1" x14ac:dyDescent="0.25">
      <c r="A172" s="203"/>
      <c r="B172" s="203"/>
      <c r="C172" s="204"/>
      <c r="D172" s="204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5.75" customHeight="1" x14ac:dyDescent="0.25">
      <c r="A173" s="203"/>
      <c r="B173" s="203"/>
      <c r="C173" s="204"/>
      <c r="D173" s="204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5.75" customHeight="1" x14ac:dyDescent="0.25">
      <c r="A174" s="203"/>
      <c r="B174" s="203"/>
      <c r="C174" s="204"/>
      <c r="D174" s="204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5.75" customHeight="1" x14ac:dyDescent="0.25">
      <c r="A175" s="203"/>
      <c r="B175" s="203"/>
      <c r="C175" s="204"/>
      <c r="D175" s="204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5.75" customHeight="1" x14ac:dyDescent="0.25">
      <c r="A176" s="203"/>
      <c r="B176" s="203"/>
      <c r="C176" s="204"/>
      <c r="D176" s="204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5.75" customHeight="1" x14ac:dyDescent="0.25">
      <c r="A177" s="203"/>
      <c r="B177" s="203"/>
      <c r="C177" s="204"/>
      <c r="D177" s="204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5.75" customHeight="1" x14ac:dyDescent="0.25">
      <c r="A178" s="203"/>
      <c r="B178" s="203"/>
      <c r="C178" s="204"/>
      <c r="D178" s="204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5.75" customHeight="1" x14ac:dyDescent="0.25">
      <c r="A179" s="203"/>
      <c r="B179" s="203"/>
      <c r="C179" s="204"/>
      <c r="D179" s="204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5.75" customHeight="1" x14ac:dyDescent="0.25">
      <c r="A180" s="203"/>
      <c r="B180" s="203"/>
      <c r="C180" s="204"/>
      <c r="D180" s="204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5.75" customHeight="1" x14ac:dyDescent="0.25">
      <c r="A181" s="203"/>
      <c r="B181" s="203"/>
      <c r="C181" s="204"/>
      <c r="D181" s="204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5.75" customHeight="1" x14ac:dyDescent="0.25">
      <c r="A182" s="203"/>
      <c r="B182" s="203"/>
      <c r="C182" s="204"/>
      <c r="D182" s="204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5.75" customHeight="1" x14ac:dyDescent="0.25">
      <c r="A183" s="203"/>
      <c r="B183" s="203"/>
      <c r="C183" s="204"/>
      <c r="D183" s="204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5.75" customHeight="1" x14ac:dyDescent="0.25">
      <c r="A184" s="203"/>
      <c r="B184" s="203"/>
      <c r="C184" s="204"/>
      <c r="D184" s="204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5.75" customHeight="1" x14ac:dyDescent="0.25">
      <c r="A185" s="203"/>
      <c r="B185" s="203"/>
      <c r="C185" s="204"/>
      <c r="D185" s="204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5.75" customHeight="1" x14ac:dyDescent="0.25">
      <c r="A186" s="203"/>
      <c r="B186" s="203"/>
      <c r="C186" s="204"/>
      <c r="D186" s="204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5.75" customHeight="1" x14ac:dyDescent="0.25">
      <c r="A187" s="203"/>
      <c r="B187" s="203"/>
      <c r="C187" s="204"/>
      <c r="D187" s="204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5.75" customHeight="1" x14ac:dyDescent="0.25">
      <c r="A188" s="203"/>
      <c r="B188" s="203"/>
      <c r="C188" s="204"/>
      <c r="D188" s="204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5.75" customHeight="1" x14ac:dyDescent="0.25">
      <c r="A189" s="203"/>
      <c r="B189" s="203"/>
      <c r="C189" s="204"/>
      <c r="D189" s="204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5.75" customHeight="1" x14ac:dyDescent="0.25">
      <c r="A190" s="203"/>
      <c r="B190" s="203"/>
      <c r="C190" s="204"/>
      <c r="D190" s="204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5.75" customHeight="1" x14ac:dyDescent="0.25">
      <c r="A191" s="203"/>
      <c r="B191" s="203"/>
      <c r="C191" s="204"/>
      <c r="D191" s="204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5.75" customHeight="1" x14ac:dyDescent="0.25">
      <c r="A192" s="203"/>
      <c r="B192" s="203"/>
      <c r="C192" s="204"/>
      <c r="D192" s="204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5.75" customHeight="1" x14ac:dyDescent="0.25">
      <c r="A193" s="203"/>
      <c r="B193" s="203"/>
      <c r="C193" s="204"/>
      <c r="D193" s="204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5.75" customHeight="1" x14ac:dyDescent="0.25">
      <c r="A194" s="203"/>
      <c r="B194" s="203"/>
      <c r="C194" s="204"/>
      <c r="D194" s="204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5.75" customHeight="1" x14ac:dyDescent="0.25">
      <c r="A195" s="203"/>
      <c r="B195" s="203"/>
      <c r="C195" s="204"/>
      <c r="D195" s="204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5.75" customHeight="1" x14ac:dyDescent="0.25">
      <c r="A196" s="203"/>
      <c r="B196" s="203"/>
      <c r="C196" s="204"/>
      <c r="D196" s="204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5.75" customHeight="1" x14ac:dyDescent="0.25">
      <c r="A197" s="203"/>
      <c r="B197" s="203"/>
      <c r="C197" s="204"/>
      <c r="D197" s="204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5.75" customHeight="1" x14ac:dyDescent="0.25">
      <c r="A198" s="203"/>
      <c r="B198" s="203"/>
      <c r="C198" s="204"/>
      <c r="D198" s="204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5.75" customHeight="1" x14ac:dyDescent="0.25">
      <c r="A199" s="203"/>
      <c r="B199" s="203"/>
      <c r="C199" s="204"/>
      <c r="D199" s="204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5.75" customHeight="1" x14ac:dyDescent="0.25">
      <c r="A200" s="203"/>
      <c r="B200" s="203"/>
      <c r="C200" s="204"/>
      <c r="D200" s="204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5.75" customHeight="1" x14ac:dyDescent="0.25">
      <c r="A201" s="203"/>
      <c r="B201" s="203"/>
      <c r="C201" s="204"/>
      <c r="D201" s="204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5.75" customHeight="1" x14ac:dyDescent="0.25">
      <c r="A202" s="203"/>
      <c r="B202" s="203"/>
      <c r="C202" s="204"/>
      <c r="D202" s="204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5.75" customHeight="1" x14ac:dyDescent="0.25">
      <c r="A203" s="203"/>
      <c r="B203" s="203"/>
      <c r="C203" s="204"/>
      <c r="D203" s="204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5.75" customHeight="1" x14ac:dyDescent="0.25">
      <c r="A204" s="203"/>
      <c r="B204" s="203"/>
      <c r="C204" s="204"/>
      <c r="D204" s="204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5.75" customHeight="1" x14ac:dyDescent="0.25">
      <c r="A205" s="203"/>
      <c r="B205" s="203"/>
      <c r="C205" s="204"/>
      <c r="D205" s="204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5.75" customHeight="1" x14ac:dyDescent="0.25">
      <c r="A206" s="203"/>
      <c r="B206" s="203"/>
      <c r="C206" s="204"/>
      <c r="D206" s="204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5.75" customHeight="1" x14ac:dyDescent="0.25">
      <c r="A207" s="203"/>
      <c r="B207" s="203"/>
      <c r="C207" s="204"/>
      <c r="D207" s="204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5.75" customHeight="1" x14ac:dyDescent="0.25">
      <c r="A208" s="203"/>
      <c r="B208" s="203"/>
      <c r="C208" s="204"/>
      <c r="D208" s="204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5.75" customHeight="1" x14ac:dyDescent="0.25">
      <c r="A209" s="203"/>
      <c r="B209" s="203"/>
      <c r="C209" s="204"/>
      <c r="D209" s="204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5.75" customHeight="1" x14ac:dyDescent="0.25">
      <c r="A210" s="203"/>
      <c r="B210" s="203"/>
      <c r="C210" s="204"/>
      <c r="D210" s="204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5.75" customHeight="1" x14ac:dyDescent="0.25">
      <c r="A211" s="203"/>
      <c r="B211" s="203"/>
      <c r="C211" s="204"/>
      <c r="D211" s="204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5.75" customHeight="1" x14ac:dyDescent="0.25">
      <c r="A212" s="203"/>
      <c r="B212" s="203"/>
      <c r="C212" s="204"/>
      <c r="D212" s="204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5.75" customHeight="1" x14ac:dyDescent="0.25">
      <c r="A213" s="203"/>
      <c r="B213" s="203"/>
      <c r="C213" s="204"/>
      <c r="D213" s="204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5.75" customHeight="1" x14ac:dyDescent="0.25">
      <c r="A214" s="203"/>
      <c r="B214" s="203"/>
      <c r="C214" s="204"/>
      <c r="D214" s="204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5.75" customHeight="1" x14ac:dyDescent="0.25">
      <c r="A215" s="203"/>
      <c r="B215" s="203"/>
      <c r="C215" s="204"/>
      <c r="D215" s="204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5.75" customHeight="1" x14ac:dyDescent="0.25">
      <c r="A216" s="203"/>
      <c r="B216" s="203"/>
      <c r="C216" s="204"/>
      <c r="D216" s="204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5.75" customHeight="1" x14ac:dyDescent="0.25">
      <c r="A217" s="203"/>
      <c r="B217" s="203"/>
      <c r="C217" s="204"/>
      <c r="D217" s="204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5.75" customHeight="1" x14ac:dyDescent="0.25">
      <c r="A218" s="203"/>
      <c r="B218" s="203"/>
      <c r="C218" s="204"/>
      <c r="D218" s="204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5.75" customHeight="1" x14ac:dyDescent="0.25">
      <c r="A219" s="203"/>
      <c r="B219" s="203"/>
      <c r="C219" s="204"/>
      <c r="D219" s="204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5.75" customHeight="1" x14ac:dyDescent="0.25">
      <c r="A220" s="203"/>
      <c r="B220" s="203"/>
      <c r="C220" s="204"/>
      <c r="D220" s="204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5.75" customHeight="1" x14ac:dyDescent="0.25">
      <c r="A221" s="203"/>
      <c r="B221" s="203"/>
      <c r="C221" s="204"/>
      <c r="D221" s="204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5.75" customHeight="1" x14ac:dyDescent="0.25">
      <c r="A222" s="203"/>
      <c r="B222" s="203"/>
      <c r="C222" s="204"/>
      <c r="D222" s="204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5.75" customHeight="1" x14ac:dyDescent="0.25">
      <c r="A223" s="203"/>
      <c r="B223" s="203"/>
      <c r="C223" s="204"/>
      <c r="D223" s="204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5.75" customHeight="1" x14ac:dyDescent="0.25">
      <c r="A224" s="203"/>
      <c r="B224" s="203"/>
      <c r="C224" s="204"/>
      <c r="D224" s="204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5.75" customHeight="1" x14ac:dyDescent="0.25">
      <c r="A225" s="203"/>
      <c r="B225" s="203"/>
      <c r="C225" s="204"/>
      <c r="D225" s="204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5.75" customHeight="1" x14ac:dyDescent="0.25">
      <c r="A226" s="203"/>
      <c r="B226" s="203"/>
      <c r="C226" s="204"/>
      <c r="D226" s="204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5.75" customHeight="1" x14ac:dyDescent="0.25">
      <c r="A227" s="203"/>
      <c r="B227" s="203"/>
      <c r="C227" s="204"/>
      <c r="D227" s="204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5.75" customHeight="1" x14ac:dyDescent="0.25">
      <c r="A228" s="203"/>
      <c r="B228" s="203"/>
      <c r="C228" s="204"/>
      <c r="D228" s="204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5.75" customHeight="1" x14ac:dyDescent="0.25">
      <c r="A229" s="203"/>
      <c r="B229" s="203"/>
      <c r="C229" s="204"/>
      <c r="D229" s="204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5.75" customHeight="1" x14ac:dyDescent="0.25">
      <c r="A230" s="203"/>
      <c r="B230" s="203"/>
      <c r="C230" s="204"/>
      <c r="D230" s="204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5.75" customHeight="1" x14ac:dyDescent="0.25">
      <c r="A231" s="203"/>
      <c r="B231" s="203"/>
      <c r="C231" s="204"/>
      <c r="D231" s="204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5.75" customHeight="1" x14ac:dyDescent="0.25">
      <c r="A232" s="203"/>
      <c r="B232" s="203"/>
      <c r="C232" s="204"/>
      <c r="D232" s="204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5.75" customHeight="1" x14ac:dyDescent="0.25">
      <c r="A233" s="203"/>
      <c r="B233" s="203"/>
      <c r="C233" s="204"/>
      <c r="D233" s="204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5.75" customHeight="1" x14ac:dyDescent="0.25">
      <c r="A234" s="203"/>
      <c r="B234" s="203"/>
      <c r="C234" s="204"/>
      <c r="D234" s="204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5.75" customHeight="1" x14ac:dyDescent="0.25">
      <c r="A235" s="203"/>
      <c r="B235" s="203"/>
      <c r="C235" s="204"/>
      <c r="D235" s="204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5.75" customHeight="1" x14ac:dyDescent="0.25">
      <c r="A236" s="203"/>
      <c r="B236" s="203"/>
      <c r="C236" s="204"/>
      <c r="D236" s="204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5.75" customHeight="1" x14ac:dyDescent="0.25">
      <c r="A237" s="203"/>
      <c r="B237" s="203"/>
      <c r="C237" s="204"/>
      <c r="D237" s="204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5.75" customHeight="1" x14ac:dyDescent="0.25">
      <c r="A238" s="203"/>
      <c r="B238" s="203"/>
      <c r="C238" s="204"/>
      <c r="D238" s="204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5.75" customHeight="1" x14ac:dyDescent="0.25">
      <c r="A239" s="203"/>
      <c r="B239" s="203"/>
      <c r="C239" s="204"/>
      <c r="D239" s="204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5.75" customHeight="1" x14ac:dyDescent="0.25">
      <c r="A240" s="203"/>
      <c r="B240" s="203"/>
      <c r="C240" s="204"/>
      <c r="D240" s="204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5.75" customHeight="1" x14ac:dyDescent="0.25">
      <c r="A241" s="203"/>
      <c r="B241" s="203"/>
      <c r="C241" s="204"/>
      <c r="D241" s="204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5.75" customHeight="1" x14ac:dyDescent="0.25">
      <c r="A242" s="203"/>
      <c r="B242" s="203"/>
      <c r="C242" s="204"/>
      <c r="D242" s="204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5.75" customHeight="1" x14ac:dyDescent="0.25">
      <c r="A243" s="203"/>
      <c r="B243" s="203"/>
      <c r="C243" s="204"/>
      <c r="D243" s="204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5.75" customHeight="1" x14ac:dyDescent="0.25">
      <c r="A244" s="203"/>
      <c r="B244" s="203"/>
      <c r="C244" s="204"/>
      <c r="D244" s="204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5.75" customHeight="1" x14ac:dyDescent="0.25">
      <c r="A245" s="203"/>
      <c r="B245" s="203"/>
      <c r="C245" s="204"/>
      <c r="D245" s="204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5.75" customHeight="1" x14ac:dyDescent="0.25">
      <c r="A246" s="203"/>
      <c r="B246" s="203"/>
      <c r="C246" s="204"/>
      <c r="D246" s="204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5.75" customHeight="1" x14ac:dyDescent="0.25">
      <c r="A247" s="203"/>
      <c r="B247" s="203"/>
      <c r="C247" s="204"/>
      <c r="D247" s="204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5.75" customHeight="1" x14ac:dyDescent="0.25">
      <c r="A248" s="203"/>
      <c r="B248" s="203"/>
      <c r="C248" s="204"/>
      <c r="D248" s="204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5.75" customHeight="1" x14ac:dyDescent="0.25">
      <c r="A249" s="203"/>
      <c r="B249" s="203"/>
      <c r="C249" s="204"/>
      <c r="D249" s="204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5.75" customHeight="1" x14ac:dyDescent="0.25">
      <c r="A250" s="203"/>
      <c r="B250" s="203"/>
      <c r="C250" s="204"/>
      <c r="D250" s="204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5.75" customHeight="1" x14ac:dyDescent="0.25">
      <c r="A251" s="203"/>
      <c r="B251" s="203"/>
      <c r="C251" s="204"/>
      <c r="D251" s="204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5.75" customHeight="1" x14ac:dyDescent="0.25">
      <c r="A252" s="203"/>
      <c r="B252" s="203"/>
      <c r="C252" s="204"/>
      <c r="D252" s="204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5.75" customHeight="1" x14ac:dyDescent="0.25">
      <c r="A253" s="203"/>
      <c r="B253" s="203"/>
      <c r="C253" s="204"/>
      <c r="D253" s="204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5.75" customHeight="1" x14ac:dyDescent="0.25">
      <c r="A254" s="203"/>
      <c r="B254" s="203"/>
      <c r="C254" s="204"/>
      <c r="D254" s="204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5.75" customHeight="1" x14ac:dyDescent="0.25">
      <c r="A255" s="203"/>
      <c r="B255" s="203"/>
      <c r="C255" s="204"/>
      <c r="D255" s="204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5.75" customHeight="1" x14ac:dyDescent="0.25">
      <c r="A256" s="203"/>
      <c r="B256" s="203"/>
      <c r="C256" s="204"/>
      <c r="D256" s="204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5.75" customHeight="1" x14ac:dyDescent="0.25">
      <c r="A257" s="203"/>
      <c r="B257" s="203"/>
      <c r="C257" s="204"/>
      <c r="D257" s="204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5.75" customHeight="1" x14ac:dyDescent="0.25">
      <c r="A258" s="203"/>
      <c r="B258" s="203"/>
      <c r="C258" s="204"/>
      <c r="D258" s="204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5.75" customHeight="1" x14ac:dyDescent="0.25">
      <c r="A259" s="203"/>
      <c r="B259" s="203"/>
      <c r="C259" s="204"/>
      <c r="D259" s="204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5.75" customHeight="1" x14ac:dyDescent="0.25">
      <c r="A260" s="203"/>
      <c r="B260" s="203"/>
      <c r="C260" s="204"/>
      <c r="D260" s="204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5.75" customHeight="1" x14ac:dyDescent="0.25">
      <c r="A261" s="203"/>
      <c r="B261" s="203"/>
      <c r="C261" s="204"/>
      <c r="D261" s="204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5.75" customHeight="1" x14ac:dyDescent="0.25">
      <c r="A262" s="203"/>
      <c r="B262" s="203"/>
      <c r="C262" s="204"/>
      <c r="D262" s="204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5.75" customHeight="1" x14ac:dyDescent="0.25">
      <c r="A263" s="203"/>
      <c r="B263" s="203"/>
      <c r="C263" s="204"/>
      <c r="D263" s="204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5.75" customHeight="1" x14ac:dyDescent="0.25">
      <c r="A264" s="203"/>
      <c r="B264" s="203"/>
      <c r="C264" s="204"/>
      <c r="D264" s="204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5.75" customHeight="1" x14ac:dyDescent="0.25">
      <c r="A265" s="203"/>
      <c r="B265" s="203"/>
      <c r="C265" s="204"/>
      <c r="D265" s="204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5.75" customHeight="1" x14ac:dyDescent="0.25">
      <c r="A266" s="203"/>
      <c r="B266" s="203"/>
      <c r="C266" s="204"/>
      <c r="D266" s="204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5.75" customHeight="1" x14ac:dyDescent="0.25">
      <c r="A267" s="203"/>
      <c r="B267" s="203"/>
      <c r="C267" s="204"/>
      <c r="D267" s="204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5.75" customHeight="1" x14ac:dyDescent="0.25">
      <c r="A268" s="203"/>
      <c r="B268" s="203"/>
      <c r="C268" s="204"/>
      <c r="D268" s="204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5.75" customHeight="1" x14ac:dyDescent="0.25">
      <c r="A269" s="203"/>
      <c r="B269" s="203"/>
      <c r="C269" s="204"/>
      <c r="D269" s="204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5.75" customHeight="1" x14ac:dyDescent="0.25">
      <c r="A270" s="203"/>
      <c r="B270" s="203"/>
      <c r="C270" s="204"/>
      <c r="D270" s="204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5.75" customHeight="1" x14ac:dyDescent="0.25">
      <c r="A271" s="203"/>
      <c r="B271" s="203"/>
      <c r="C271" s="204"/>
      <c r="D271" s="204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5.75" customHeight="1" x14ac:dyDescent="0.25">
      <c r="A272" s="203"/>
      <c r="B272" s="203"/>
      <c r="C272" s="204"/>
      <c r="D272" s="204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5.75" customHeight="1" x14ac:dyDescent="0.25">
      <c r="A273" s="203"/>
      <c r="B273" s="203"/>
      <c r="C273" s="204"/>
      <c r="D273" s="204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5.75" customHeight="1" x14ac:dyDescent="0.25">
      <c r="A274" s="203"/>
      <c r="B274" s="203"/>
      <c r="C274" s="204"/>
      <c r="D274" s="204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5.75" customHeight="1" x14ac:dyDescent="0.25">
      <c r="A275" s="203"/>
      <c r="B275" s="203"/>
      <c r="C275" s="204"/>
      <c r="D275" s="204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5.75" customHeight="1" x14ac:dyDescent="0.25">
      <c r="A276" s="203"/>
      <c r="B276" s="203"/>
      <c r="C276" s="204"/>
      <c r="D276" s="204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5.75" customHeight="1" x14ac:dyDescent="0.25">
      <c r="A277" s="203"/>
      <c r="B277" s="203"/>
      <c r="C277" s="204"/>
      <c r="D277" s="204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5.75" customHeight="1" x14ac:dyDescent="0.25">
      <c r="A278" s="203"/>
      <c r="B278" s="203"/>
      <c r="C278" s="204"/>
      <c r="D278" s="204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5.75" customHeight="1" x14ac:dyDescent="0.25">
      <c r="A279" s="203"/>
      <c r="B279" s="203"/>
      <c r="C279" s="204"/>
      <c r="D279" s="204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5.75" customHeight="1" x14ac:dyDescent="0.25">
      <c r="A280" s="203"/>
      <c r="B280" s="203"/>
      <c r="C280" s="204"/>
      <c r="D280" s="204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5.75" customHeight="1" x14ac:dyDescent="0.25">
      <c r="A281" s="203"/>
      <c r="B281" s="203"/>
      <c r="C281" s="204"/>
      <c r="D281" s="204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5.75" customHeight="1" x14ac:dyDescent="0.25">
      <c r="A282" s="203"/>
      <c r="B282" s="203"/>
      <c r="C282" s="204"/>
      <c r="D282" s="204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5.75" customHeight="1" x14ac:dyDescent="0.25">
      <c r="A283" s="203"/>
      <c r="B283" s="203"/>
      <c r="C283" s="204"/>
      <c r="D283" s="204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5.75" customHeight="1" x14ac:dyDescent="0.25">
      <c r="A284" s="203"/>
      <c r="B284" s="203"/>
      <c r="C284" s="204"/>
      <c r="D284" s="204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5.75" customHeight="1" x14ac:dyDescent="0.25">
      <c r="A285" s="203"/>
      <c r="B285" s="203"/>
      <c r="C285" s="204"/>
      <c r="D285" s="204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5.75" customHeight="1" x14ac:dyDescent="0.25">
      <c r="A286" s="203"/>
      <c r="B286" s="203"/>
      <c r="C286" s="204"/>
      <c r="D286" s="204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5.75" customHeight="1" x14ac:dyDescent="0.25">
      <c r="A287" s="203"/>
      <c r="B287" s="203"/>
      <c r="C287" s="204"/>
      <c r="D287" s="204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5.75" customHeight="1" x14ac:dyDescent="0.25">
      <c r="A288" s="203"/>
      <c r="B288" s="203"/>
      <c r="C288" s="204"/>
      <c r="D288" s="204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5.75" customHeight="1" x14ac:dyDescent="0.25">
      <c r="A289" s="203"/>
      <c r="B289" s="203"/>
      <c r="C289" s="204"/>
      <c r="D289" s="204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5.75" customHeight="1" x14ac:dyDescent="0.25">
      <c r="A290" s="203"/>
      <c r="B290" s="203"/>
      <c r="C290" s="204"/>
      <c r="D290" s="204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5.75" customHeight="1" x14ac:dyDescent="0.25">
      <c r="A291" s="203"/>
      <c r="B291" s="203"/>
      <c r="C291" s="204"/>
      <c r="D291" s="204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5.75" customHeight="1" x14ac:dyDescent="0.25">
      <c r="A292" s="203"/>
      <c r="B292" s="203"/>
      <c r="C292" s="204"/>
      <c r="D292" s="204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5.75" customHeight="1" x14ac:dyDescent="0.25">
      <c r="A293" s="203"/>
      <c r="B293" s="203"/>
      <c r="C293" s="204"/>
      <c r="D293" s="204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5.75" customHeight="1" x14ac:dyDescent="0.25">
      <c r="A294" s="203"/>
      <c r="B294" s="203"/>
      <c r="C294" s="204"/>
      <c r="D294" s="204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5.75" customHeight="1" x14ac:dyDescent="0.25">
      <c r="A295" s="203"/>
      <c r="B295" s="203"/>
      <c r="C295" s="204"/>
      <c r="D295" s="204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5.75" customHeight="1" x14ac:dyDescent="0.25">
      <c r="A296" s="203"/>
      <c r="B296" s="203"/>
      <c r="C296" s="204"/>
      <c r="D296" s="204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5.75" customHeight="1" x14ac:dyDescent="0.25">
      <c r="A297" s="203"/>
      <c r="B297" s="203"/>
      <c r="C297" s="204"/>
      <c r="D297" s="204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5.75" customHeight="1" x14ac:dyDescent="0.25">
      <c r="A298" s="203"/>
      <c r="B298" s="203"/>
      <c r="C298" s="204"/>
      <c r="D298" s="204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5.75" customHeight="1" x14ac:dyDescent="0.25">
      <c r="A299" s="203"/>
      <c r="B299" s="203"/>
      <c r="C299" s="204"/>
      <c r="D299" s="204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5.75" customHeight="1" x14ac:dyDescent="0.25">
      <c r="A300" s="203"/>
      <c r="B300" s="203"/>
      <c r="C300" s="204"/>
      <c r="D300" s="204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5.75" customHeight="1" x14ac:dyDescent="0.25">
      <c r="A301" s="203"/>
      <c r="B301" s="203"/>
      <c r="C301" s="204"/>
      <c r="D301" s="204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5.75" customHeight="1" x14ac:dyDescent="0.25">
      <c r="A302" s="203"/>
      <c r="B302" s="203"/>
      <c r="C302" s="204"/>
      <c r="D302" s="204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5.75" customHeight="1" x14ac:dyDescent="0.25">
      <c r="A303" s="203"/>
      <c r="B303" s="203"/>
      <c r="C303" s="204"/>
      <c r="D303" s="204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5.75" customHeight="1" x14ac:dyDescent="0.25">
      <c r="A304" s="203"/>
      <c r="B304" s="203"/>
      <c r="C304" s="204"/>
      <c r="D304" s="204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5.75" customHeight="1" x14ac:dyDescent="0.25">
      <c r="A305" s="203"/>
      <c r="B305" s="203"/>
      <c r="C305" s="204"/>
      <c r="D305" s="204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5.75" customHeight="1" x14ac:dyDescent="0.25">
      <c r="A306" s="203"/>
      <c r="B306" s="203"/>
      <c r="C306" s="204"/>
      <c r="D306" s="204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5.75" customHeight="1" x14ac:dyDescent="0.25">
      <c r="A307" s="203"/>
      <c r="B307" s="203"/>
      <c r="C307" s="204"/>
      <c r="D307" s="204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5.75" customHeight="1" x14ac:dyDescent="0.25">
      <c r="A308" s="203"/>
      <c r="B308" s="203"/>
      <c r="C308" s="204"/>
      <c r="D308" s="204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5.75" customHeight="1" x14ac:dyDescent="0.25">
      <c r="A309" s="203"/>
      <c r="B309" s="203"/>
      <c r="C309" s="204"/>
      <c r="D309" s="204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5.75" customHeight="1" x14ac:dyDescent="0.25">
      <c r="A310" s="203"/>
      <c r="B310" s="203"/>
      <c r="C310" s="204"/>
      <c r="D310" s="204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5.75" customHeight="1" x14ac:dyDescent="0.25">
      <c r="A311" s="203"/>
      <c r="B311" s="203"/>
      <c r="C311" s="204"/>
      <c r="D311" s="204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5.75" customHeight="1" x14ac:dyDescent="0.25">
      <c r="A312" s="203"/>
      <c r="B312" s="203"/>
      <c r="C312" s="204"/>
      <c r="D312" s="204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5.75" customHeight="1" x14ac:dyDescent="0.25">
      <c r="A313" s="203"/>
      <c r="B313" s="203"/>
      <c r="C313" s="204"/>
      <c r="D313" s="204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5.75" customHeight="1" x14ac:dyDescent="0.25">
      <c r="A314" s="203"/>
      <c r="B314" s="203"/>
      <c r="C314" s="204"/>
      <c r="D314" s="204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5.75" customHeight="1" x14ac:dyDescent="0.25">
      <c r="A315" s="203"/>
      <c r="B315" s="203"/>
      <c r="C315" s="204"/>
      <c r="D315" s="204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5.75" customHeight="1" x14ac:dyDescent="0.25">
      <c r="A316" s="203"/>
      <c r="B316" s="203"/>
      <c r="C316" s="204"/>
      <c r="D316" s="204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5.75" customHeight="1" x14ac:dyDescent="0.25">
      <c r="A317" s="203"/>
      <c r="B317" s="203"/>
      <c r="C317" s="204"/>
      <c r="D317" s="204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5.75" customHeight="1" x14ac:dyDescent="0.25">
      <c r="A318" s="203"/>
      <c r="B318" s="203"/>
      <c r="C318" s="204"/>
      <c r="D318" s="204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5.75" customHeight="1" x14ac:dyDescent="0.25">
      <c r="A319" s="203"/>
      <c r="B319" s="203"/>
      <c r="C319" s="204"/>
      <c r="D319" s="204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5.75" customHeight="1" x14ac:dyDescent="0.25">
      <c r="A320" s="203"/>
      <c r="B320" s="203"/>
      <c r="C320" s="204"/>
      <c r="D320" s="204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5.75" customHeight="1" x14ac:dyDescent="0.25">
      <c r="A321" s="203"/>
      <c r="B321" s="203"/>
      <c r="C321" s="204"/>
      <c r="D321" s="204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5.75" customHeight="1" x14ac:dyDescent="0.25">
      <c r="A322" s="203"/>
      <c r="B322" s="203"/>
      <c r="C322" s="204"/>
      <c r="D322" s="204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5.75" customHeight="1" x14ac:dyDescent="0.25">
      <c r="A323" s="203"/>
      <c r="B323" s="203"/>
      <c r="C323" s="204"/>
      <c r="D323" s="204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5.75" customHeight="1" x14ac:dyDescent="0.25">
      <c r="A324" s="203"/>
      <c r="B324" s="203"/>
      <c r="C324" s="204"/>
      <c r="D324" s="204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5.75" customHeight="1" x14ac:dyDescent="0.25">
      <c r="A325" s="203"/>
      <c r="B325" s="203"/>
      <c r="C325" s="204"/>
      <c r="D325" s="204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5.75" customHeight="1" x14ac:dyDescent="0.25">
      <c r="A326" s="203"/>
      <c r="B326" s="203"/>
      <c r="C326" s="204"/>
      <c r="D326" s="204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5.75" customHeight="1" x14ac:dyDescent="0.25">
      <c r="A327" s="203"/>
      <c r="B327" s="203"/>
      <c r="C327" s="204"/>
      <c r="D327" s="204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5.75" customHeight="1" x14ac:dyDescent="0.25">
      <c r="A328" s="203"/>
      <c r="B328" s="203"/>
      <c r="C328" s="204"/>
      <c r="D328" s="204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5.75" customHeight="1" x14ac:dyDescent="0.25">
      <c r="A329" s="203"/>
      <c r="B329" s="203"/>
      <c r="C329" s="204"/>
      <c r="D329" s="204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5.75" customHeight="1" x14ac:dyDescent="0.25">
      <c r="A330" s="203"/>
      <c r="B330" s="203"/>
      <c r="C330" s="204"/>
      <c r="D330" s="204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5.75" customHeight="1" x14ac:dyDescent="0.25">
      <c r="A331" s="203"/>
      <c r="B331" s="203"/>
      <c r="C331" s="204"/>
      <c r="D331" s="204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5.75" customHeight="1" x14ac:dyDescent="0.25">
      <c r="A332" s="203"/>
      <c r="B332" s="203"/>
      <c r="C332" s="204"/>
      <c r="D332" s="204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5.75" customHeight="1" x14ac:dyDescent="0.25">
      <c r="A333" s="203"/>
      <c r="B333" s="203"/>
      <c r="C333" s="204"/>
      <c r="D333" s="204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5.75" customHeight="1" x14ac:dyDescent="0.25">
      <c r="A334" s="203"/>
      <c r="B334" s="203"/>
      <c r="C334" s="204"/>
      <c r="D334" s="204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5.75" customHeight="1" x14ac:dyDescent="0.25">
      <c r="A335" s="203"/>
      <c r="B335" s="203"/>
      <c r="C335" s="204"/>
      <c r="D335" s="204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5.75" customHeight="1" x14ac:dyDescent="0.25">
      <c r="A336" s="203"/>
      <c r="B336" s="203"/>
      <c r="C336" s="204"/>
      <c r="D336" s="204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5.75" customHeight="1" x14ac:dyDescent="0.25">
      <c r="A337" s="203"/>
      <c r="B337" s="203"/>
      <c r="C337" s="204"/>
      <c r="D337" s="204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5.75" customHeight="1" x14ac:dyDescent="0.25">
      <c r="A338" s="203"/>
      <c r="B338" s="203"/>
      <c r="C338" s="204"/>
      <c r="D338" s="204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5.75" customHeight="1" x14ac:dyDescent="0.25">
      <c r="A339" s="203"/>
      <c r="B339" s="203"/>
      <c r="C339" s="204"/>
      <c r="D339" s="204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5.75" customHeight="1" x14ac:dyDescent="0.25">
      <c r="A340" s="203"/>
      <c r="B340" s="203"/>
      <c r="C340" s="204"/>
      <c r="D340" s="204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5.75" customHeight="1" x14ac:dyDescent="0.25">
      <c r="A341" s="203"/>
      <c r="B341" s="203"/>
      <c r="C341" s="204"/>
      <c r="D341" s="204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5.75" customHeight="1" x14ac:dyDescent="0.25">
      <c r="A342" s="203"/>
      <c r="B342" s="203"/>
      <c r="C342" s="204"/>
      <c r="D342" s="204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5.75" customHeight="1" x14ac:dyDescent="0.25">
      <c r="A343" s="203"/>
      <c r="B343" s="203"/>
      <c r="C343" s="204"/>
      <c r="D343" s="204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5.75" customHeight="1" x14ac:dyDescent="0.25">
      <c r="A344" s="203"/>
      <c r="B344" s="203"/>
      <c r="C344" s="204"/>
      <c r="D344" s="204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5.75" customHeight="1" x14ac:dyDescent="0.25">
      <c r="A345" s="203"/>
      <c r="B345" s="203"/>
      <c r="C345" s="204"/>
      <c r="D345" s="204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5.75" customHeight="1" x14ac:dyDescent="0.25">
      <c r="A346" s="203"/>
      <c r="B346" s="203"/>
      <c r="C346" s="204"/>
      <c r="D346" s="204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5.75" customHeight="1" x14ac:dyDescent="0.25">
      <c r="A347" s="203"/>
      <c r="B347" s="203"/>
      <c r="C347" s="204"/>
      <c r="D347" s="204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5.75" customHeight="1" x14ac:dyDescent="0.25">
      <c r="A348" s="203"/>
      <c r="B348" s="203"/>
      <c r="C348" s="204"/>
      <c r="D348" s="204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5.75" customHeight="1" x14ac:dyDescent="0.25">
      <c r="A349" s="203"/>
      <c r="B349" s="203"/>
      <c r="C349" s="204"/>
      <c r="D349" s="204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5.75" customHeight="1" x14ac:dyDescent="0.25">
      <c r="A350" s="203"/>
      <c r="B350" s="203"/>
      <c r="C350" s="204"/>
      <c r="D350" s="204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5.75" customHeight="1" x14ac:dyDescent="0.25">
      <c r="A351" s="203"/>
      <c r="B351" s="203"/>
      <c r="C351" s="204"/>
      <c r="D351" s="204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5.75" customHeight="1" x14ac:dyDescent="0.25">
      <c r="A352" s="203"/>
      <c r="B352" s="203"/>
      <c r="C352" s="204"/>
      <c r="D352" s="204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5.75" customHeight="1" x14ac:dyDescent="0.25">
      <c r="A353" s="203"/>
      <c r="B353" s="203"/>
      <c r="C353" s="204"/>
      <c r="D353" s="204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5.75" customHeight="1" x14ac:dyDescent="0.25">
      <c r="A354" s="203"/>
      <c r="B354" s="203"/>
      <c r="C354" s="204"/>
      <c r="D354" s="204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5.75" customHeight="1" x14ac:dyDescent="0.25">
      <c r="A355" s="203"/>
      <c r="B355" s="203"/>
      <c r="C355" s="204"/>
      <c r="D355" s="204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5.75" customHeight="1" x14ac:dyDescent="0.25">
      <c r="A356" s="203"/>
      <c r="B356" s="203"/>
      <c r="C356" s="204"/>
      <c r="D356" s="204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5.75" customHeight="1" x14ac:dyDescent="0.25">
      <c r="A357" s="203"/>
      <c r="B357" s="203"/>
      <c r="C357" s="204"/>
      <c r="D357" s="204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5.75" customHeight="1" x14ac:dyDescent="0.25">
      <c r="A358" s="203"/>
      <c r="B358" s="203"/>
      <c r="C358" s="204"/>
      <c r="D358" s="204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5.75" customHeight="1" x14ac:dyDescent="0.25">
      <c r="A359" s="203"/>
      <c r="B359" s="203"/>
      <c r="C359" s="204"/>
      <c r="D359" s="204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5.75" customHeight="1" x14ac:dyDescent="0.25">
      <c r="A360" s="203"/>
      <c r="B360" s="203"/>
      <c r="C360" s="204"/>
      <c r="D360" s="204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5.75" customHeight="1" x14ac:dyDescent="0.25">
      <c r="A361" s="203"/>
      <c r="B361" s="203"/>
      <c r="C361" s="204"/>
      <c r="D361" s="204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5.75" customHeight="1" x14ac:dyDescent="0.25">
      <c r="A362" s="203"/>
      <c r="B362" s="203"/>
      <c r="C362" s="204"/>
      <c r="D362" s="204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5.75" customHeight="1" x14ac:dyDescent="0.25">
      <c r="A363" s="203"/>
      <c r="B363" s="203"/>
      <c r="C363" s="204"/>
      <c r="D363" s="204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5.75" customHeight="1" x14ac:dyDescent="0.25">
      <c r="A364" s="203"/>
      <c r="B364" s="203"/>
      <c r="C364" s="204"/>
      <c r="D364" s="204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5.75" customHeight="1" x14ac:dyDescent="0.25">
      <c r="A365" s="203"/>
      <c r="B365" s="203"/>
      <c r="C365" s="204"/>
      <c r="D365" s="204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5.75" customHeight="1" x14ac:dyDescent="0.25">
      <c r="A366" s="203"/>
      <c r="B366" s="203"/>
      <c r="C366" s="204"/>
      <c r="D366" s="204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5.75" customHeight="1" x14ac:dyDescent="0.25">
      <c r="A367" s="203"/>
      <c r="B367" s="203"/>
      <c r="C367" s="204"/>
      <c r="D367" s="204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5.75" customHeight="1" x14ac:dyDescent="0.25">
      <c r="A368" s="203"/>
      <c r="B368" s="203"/>
      <c r="C368" s="204"/>
      <c r="D368" s="204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5.75" customHeight="1" x14ac:dyDescent="0.25">
      <c r="A369" s="203"/>
      <c r="B369" s="203"/>
      <c r="C369" s="204"/>
      <c r="D369" s="204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5.75" customHeight="1" x14ac:dyDescent="0.25">
      <c r="A370" s="203"/>
      <c r="B370" s="203"/>
      <c r="C370" s="204"/>
      <c r="D370" s="204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5.75" customHeight="1" x14ac:dyDescent="0.25">
      <c r="A371" s="203"/>
      <c r="B371" s="203"/>
      <c r="C371" s="204"/>
      <c r="D371" s="204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5.75" customHeight="1" x14ac:dyDescent="0.25">
      <c r="A372" s="203"/>
      <c r="B372" s="203"/>
      <c r="C372" s="204"/>
      <c r="D372" s="204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5.75" customHeight="1" x14ac:dyDescent="0.25">
      <c r="A373" s="203"/>
      <c r="B373" s="203"/>
      <c r="C373" s="204"/>
      <c r="D373" s="204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5.75" customHeight="1" x14ac:dyDescent="0.25">
      <c r="A374" s="203"/>
      <c r="B374" s="203"/>
      <c r="C374" s="204"/>
      <c r="D374" s="204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5.75" customHeight="1" x14ac:dyDescent="0.25">
      <c r="A375" s="203"/>
      <c r="B375" s="203"/>
      <c r="C375" s="204"/>
      <c r="D375" s="204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5.75" customHeight="1" x14ac:dyDescent="0.25">
      <c r="A376" s="203"/>
      <c r="B376" s="203"/>
      <c r="C376" s="204"/>
      <c r="D376" s="204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5.75" customHeight="1" x14ac:dyDescent="0.25">
      <c r="A377" s="203"/>
      <c r="B377" s="203"/>
      <c r="C377" s="204"/>
      <c r="D377" s="204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5.75" customHeight="1" x14ac:dyDescent="0.25">
      <c r="A378" s="203"/>
      <c r="B378" s="203"/>
      <c r="C378" s="204"/>
      <c r="D378" s="204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5.75" customHeight="1" x14ac:dyDescent="0.25">
      <c r="A379" s="203"/>
      <c r="B379" s="203"/>
      <c r="C379" s="204"/>
      <c r="D379" s="204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5.75" customHeight="1" x14ac:dyDescent="0.25">
      <c r="A380" s="203"/>
      <c r="B380" s="203"/>
      <c r="C380" s="204"/>
      <c r="D380" s="204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5.75" customHeight="1" x14ac:dyDescent="0.25">
      <c r="A381" s="203"/>
      <c r="B381" s="203"/>
      <c r="C381" s="204"/>
      <c r="D381" s="204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5.75" customHeight="1" x14ac:dyDescent="0.25">
      <c r="A382" s="203"/>
      <c r="B382" s="203"/>
      <c r="C382" s="204"/>
      <c r="D382" s="204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5.75" customHeight="1" x14ac:dyDescent="0.25">
      <c r="A383" s="203"/>
      <c r="B383" s="203"/>
      <c r="C383" s="204"/>
      <c r="D383" s="204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5.75" customHeight="1" x14ac:dyDescent="0.25">
      <c r="A384" s="203"/>
      <c r="B384" s="203"/>
      <c r="C384" s="204"/>
      <c r="D384" s="204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5.75" customHeight="1" x14ac:dyDescent="0.25">
      <c r="A385" s="203"/>
      <c r="B385" s="203"/>
      <c r="C385" s="204"/>
      <c r="D385" s="204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5.75" customHeight="1" x14ac:dyDescent="0.25">
      <c r="A386" s="203"/>
      <c r="B386" s="203"/>
      <c r="C386" s="204"/>
      <c r="D386" s="204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5.75" customHeight="1" x14ac:dyDescent="0.25">
      <c r="A387" s="203"/>
      <c r="B387" s="203"/>
      <c r="C387" s="204"/>
      <c r="D387" s="204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5.75" customHeight="1" x14ac:dyDescent="0.25">
      <c r="A388" s="203"/>
      <c r="B388" s="203"/>
      <c r="C388" s="204"/>
      <c r="D388" s="204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5.75" customHeight="1" x14ac:dyDescent="0.25">
      <c r="A389" s="203"/>
      <c r="B389" s="203"/>
      <c r="C389" s="204"/>
      <c r="D389" s="204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5.75" customHeight="1" x14ac:dyDescent="0.25">
      <c r="A390" s="203"/>
      <c r="B390" s="203"/>
      <c r="C390" s="204"/>
      <c r="D390" s="204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5.75" customHeight="1" x14ac:dyDescent="0.25">
      <c r="A391" s="203"/>
      <c r="B391" s="203"/>
      <c r="C391" s="204"/>
      <c r="D391" s="204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5.75" customHeight="1" x14ac:dyDescent="0.25">
      <c r="A392" s="203"/>
      <c r="B392" s="203"/>
      <c r="C392" s="204"/>
      <c r="D392" s="204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5.75" customHeight="1" x14ac:dyDescent="0.25">
      <c r="A393" s="203"/>
      <c r="B393" s="203"/>
      <c r="C393" s="204"/>
      <c r="D393" s="204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5.75" customHeight="1" x14ac:dyDescent="0.25">
      <c r="A394" s="203"/>
      <c r="B394" s="203"/>
      <c r="C394" s="204"/>
      <c r="D394" s="204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5.75" customHeight="1" x14ac:dyDescent="0.25">
      <c r="A395" s="203"/>
      <c r="B395" s="203"/>
      <c r="C395" s="204"/>
      <c r="D395" s="204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5.75" customHeight="1" x14ac:dyDescent="0.25">
      <c r="A396" s="203"/>
      <c r="B396" s="203"/>
      <c r="C396" s="204"/>
      <c r="D396" s="204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5.75" customHeight="1" x14ac:dyDescent="0.25">
      <c r="A397" s="203"/>
      <c r="B397" s="203"/>
      <c r="C397" s="204"/>
      <c r="D397" s="204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5.75" customHeight="1" x14ac:dyDescent="0.25">
      <c r="A398" s="203"/>
      <c r="B398" s="203"/>
      <c r="C398" s="204"/>
      <c r="D398" s="204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5.75" customHeight="1" x14ac:dyDescent="0.25">
      <c r="A399" s="203"/>
      <c r="B399" s="203"/>
      <c r="C399" s="204"/>
      <c r="D399" s="204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5.75" customHeight="1" x14ac:dyDescent="0.25">
      <c r="A400" s="203"/>
      <c r="B400" s="203"/>
      <c r="C400" s="204"/>
      <c r="D400" s="204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5.75" customHeight="1" x14ac:dyDescent="0.25">
      <c r="A401" s="203"/>
      <c r="B401" s="203"/>
      <c r="C401" s="204"/>
      <c r="D401" s="204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5.75" customHeight="1" x14ac:dyDescent="0.25">
      <c r="A402" s="203"/>
      <c r="B402" s="203"/>
      <c r="C402" s="204"/>
      <c r="D402" s="204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5.75" customHeight="1" x14ac:dyDescent="0.25">
      <c r="A403" s="203"/>
      <c r="B403" s="203"/>
      <c r="C403" s="204"/>
      <c r="D403" s="204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5.75" customHeight="1" x14ac:dyDescent="0.25">
      <c r="A404" s="203"/>
      <c r="B404" s="203"/>
      <c r="C404" s="204"/>
      <c r="D404" s="204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5.75" customHeight="1" x14ac:dyDescent="0.25">
      <c r="A405" s="203"/>
      <c r="B405" s="203"/>
      <c r="C405" s="204"/>
      <c r="D405" s="204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5.75" customHeight="1" x14ac:dyDescent="0.25">
      <c r="A406" s="203"/>
      <c r="B406" s="203"/>
      <c r="C406" s="204"/>
      <c r="D406" s="204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5.75" customHeight="1" x14ac:dyDescent="0.25">
      <c r="A407" s="203"/>
      <c r="B407" s="203"/>
      <c r="C407" s="204"/>
      <c r="D407" s="204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5.75" customHeight="1" x14ac:dyDescent="0.25">
      <c r="A408" s="203"/>
      <c r="B408" s="203"/>
      <c r="C408" s="204"/>
      <c r="D408" s="204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5.75" customHeight="1" x14ac:dyDescent="0.25">
      <c r="A409" s="203"/>
      <c r="B409" s="203"/>
      <c r="C409" s="204"/>
      <c r="D409" s="204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5.75" customHeight="1" x14ac:dyDescent="0.25">
      <c r="A410" s="203"/>
      <c r="B410" s="203"/>
      <c r="C410" s="204"/>
      <c r="D410" s="204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5.75" customHeight="1" x14ac:dyDescent="0.25">
      <c r="A411" s="203"/>
      <c r="B411" s="203"/>
      <c r="C411" s="204"/>
      <c r="D411" s="204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5.75" customHeight="1" x14ac:dyDescent="0.25">
      <c r="A412" s="203"/>
      <c r="B412" s="203"/>
      <c r="C412" s="204"/>
      <c r="D412" s="204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5.75" customHeight="1" x14ac:dyDescent="0.25">
      <c r="A413" s="203"/>
      <c r="B413" s="203"/>
      <c r="C413" s="204"/>
      <c r="D413" s="204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5.75" customHeight="1" x14ac:dyDescent="0.25">
      <c r="A414" s="203"/>
      <c r="B414" s="203"/>
      <c r="C414" s="204"/>
      <c r="D414" s="204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5.75" customHeight="1" x14ac:dyDescent="0.25">
      <c r="A415" s="203"/>
      <c r="B415" s="203"/>
      <c r="C415" s="204"/>
      <c r="D415" s="204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5.75" customHeight="1" x14ac:dyDescent="0.25">
      <c r="A416" s="203"/>
      <c r="B416" s="203"/>
      <c r="C416" s="204"/>
      <c r="D416" s="204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5.75" customHeight="1" x14ac:dyDescent="0.25">
      <c r="A417" s="203"/>
      <c r="B417" s="203"/>
      <c r="C417" s="204"/>
      <c r="D417" s="204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5.75" customHeight="1" x14ac:dyDescent="0.25">
      <c r="A418" s="203"/>
      <c r="B418" s="203"/>
      <c r="C418" s="204"/>
      <c r="D418" s="204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5.75" customHeight="1" x14ac:dyDescent="0.25">
      <c r="A419" s="203"/>
      <c r="B419" s="203"/>
      <c r="C419" s="204"/>
      <c r="D419" s="204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5.75" customHeight="1" x14ac:dyDescent="0.25">
      <c r="A420" s="203"/>
      <c r="B420" s="203"/>
      <c r="C420" s="204"/>
      <c r="D420" s="204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5.75" customHeight="1" x14ac:dyDescent="0.25">
      <c r="A421" s="203"/>
      <c r="B421" s="203"/>
      <c r="C421" s="204"/>
      <c r="D421" s="204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5.75" customHeight="1" x14ac:dyDescent="0.25">
      <c r="A422" s="203"/>
      <c r="B422" s="203"/>
      <c r="C422" s="204"/>
      <c r="D422" s="204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5.75" customHeight="1" x14ac:dyDescent="0.25">
      <c r="A423" s="203"/>
      <c r="B423" s="203"/>
      <c r="C423" s="204"/>
      <c r="D423" s="204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5.75" customHeight="1" x14ac:dyDescent="0.25">
      <c r="A424" s="203"/>
      <c r="B424" s="203"/>
      <c r="C424" s="204"/>
      <c r="D424" s="204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5.75" customHeight="1" x14ac:dyDescent="0.25">
      <c r="A425" s="203"/>
      <c r="B425" s="203"/>
      <c r="C425" s="204"/>
      <c r="D425" s="204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5.75" customHeight="1" x14ac:dyDescent="0.25">
      <c r="A426" s="203"/>
      <c r="B426" s="203"/>
      <c r="C426" s="204"/>
      <c r="D426" s="204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5.75" customHeight="1" x14ac:dyDescent="0.25">
      <c r="A427" s="203"/>
      <c r="B427" s="203"/>
      <c r="C427" s="204"/>
      <c r="D427" s="204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5.75" customHeight="1" x14ac:dyDescent="0.25">
      <c r="A428" s="203"/>
      <c r="B428" s="203"/>
      <c r="C428" s="204"/>
      <c r="D428" s="204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5.75" customHeight="1" x14ac:dyDescent="0.25">
      <c r="A429" s="203"/>
      <c r="B429" s="203"/>
      <c r="C429" s="204"/>
      <c r="D429" s="204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5.75" customHeight="1" x14ac:dyDescent="0.25">
      <c r="A430" s="203"/>
      <c r="B430" s="203"/>
      <c r="C430" s="204"/>
      <c r="D430" s="204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5.75" customHeight="1" x14ac:dyDescent="0.25">
      <c r="A431" s="203"/>
      <c r="B431" s="203"/>
      <c r="C431" s="204"/>
      <c r="D431" s="204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5.75" customHeight="1" x14ac:dyDescent="0.25">
      <c r="A432" s="203"/>
      <c r="B432" s="203"/>
      <c r="C432" s="204"/>
      <c r="D432" s="204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5.75" customHeight="1" x14ac:dyDescent="0.25">
      <c r="A433" s="203"/>
      <c r="B433" s="203"/>
      <c r="C433" s="204"/>
      <c r="D433" s="204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5.75" customHeight="1" x14ac:dyDescent="0.25">
      <c r="A434" s="203"/>
      <c r="B434" s="203"/>
      <c r="C434" s="204"/>
      <c r="D434" s="204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5.75" customHeight="1" x14ac:dyDescent="0.25">
      <c r="A435" s="203"/>
      <c r="B435" s="203"/>
      <c r="C435" s="204"/>
      <c r="D435" s="204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5.75" customHeight="1" x14ac:dyDescent="0.25">
      <c r="A436" s="203"/>
      <c r="B436" s="203"/>
      <c r="C436" s="204"/>
      <c r="D436" s="204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5.75" customHeight="1" x14ac:dyDescent="0.25">
      <c r="A437" s="203"/>
      <c r="B437" s="203"/>
      <c r="C437" s="204"/>
      <c r="D437" s="204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5.75" customHeight="1" x14ac:dyDescent="0.25">
      <c r="A438" s="203"/>
      <c r="B438" s="203"/>
      <c r="C438" s="204"/>
      <c r="D438" s="204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5.75" customHeight="1" x14ac:dyDescent="0.25">
      <c r="A439" s="203"/>
      <c r="B439" s="203"/>
      <c r="C439" s="204"/>
      <c r="D439" s="204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5.75" customHeight="1" x14ac:dyDescent="0.25">
      <c r="A440" s="203"/>
      <c r="B440" s="203"/>
      <c r="C440" s="204"/>
      <c r="D440" s="204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5.75" customHeight="1" x14ac:dyDescent="0.25">
      <c r="A441" s="203"/>
      <c r="B441" s="203"/>
      <c r="C441" s="204"/>
      <c r="D441" s="204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5.75" customHeight="1" x14ac:dyDescent="0.25">
      <c r="A442" s="203"/>
      <c r="B442" s="203"/>
      <c r="C442" s="204"/>
      <c r="D442" s="204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5.75" customHeight="1" x14ac:dyDescent="0.25">
      <c r="A443" s="203"/>
      <c r="B443" s="203"/>
      <c r="C443" s="204"/>
      <c r="D443" s="204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5.75" customHeight="1" x14ac:dyDescent="0.25">
      <c r="A444" s="203"/>
      <c r="B444" s="203"/>
      <c r="C444" s="204"/>
      <c r="D444" s="204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5.75" customHeight="1" x14ac:dyDescent="0.25">
      <c r="A445" s="203"/>
      <c r="B445" s="203"/>
      <c r="C445" s="204"/>
      <c r="D445" s="204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5.75" customHeight="1" x14ac:dyDescent="0.25">
      <c r="A446" s="203"/>
      <c r="B446" s="203"/>
      <c r="C446" s="204"/>
      <c r="D446" s="204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5.75" customHeight="1" x14ac:dyDescent="0.25">
      <c r="A447" s="203"/>
      <c r="B447" s="203"/>
      <c r="C447" s="204"/>
      <c r="D447" s="204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5.75" customHeight="1" x14ac:dyDescent="0.25">
      <c r="A448" s="203"/>
      <c r="B448" s="203"/>
      <c r="C448" s="204"/>
      <c r="D448" s="204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5.75" customHeight="1" x14ac:dyDescent="0.25">
      <c r="A449" s="203"/>
      <c r="B449" s="203"/>
      <c r="C449" s="204"/>
      <c r="D449" s="204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5.75" customHeight="1" x14ac:dyDescent="0.25">
      <c r="A450" s="203"/>
      <c r="B450" s="203"/>
      <c r="C450" s="204"/>
      <c r="D450" s="204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5.75" customHeight="1" x14ac:dyDescent="0.25">
      <c r="A451" s="203"/>
      <c r="B451" s="203"/>
      <c r="C451" s="204"/>
      <c r="D451" s="204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5.75" customHeight="1" x14ac:dyDescent="0.25">
      <c r="A452" s="203"/>
      <c r="B452" s="203"/>
      <c r="C452" s="204"/>
      <c r="D452" s="204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5.75" customHeight="1" x14ac:dyDescent="0.25">
      <c r="A453" s="203"/>
      <c r="B453" s="203"/>
      <c r="C453" s="204"/>
      <c r="D453" s="204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5.75" customHeight="1" x14ac:dyDescent="0.25">
      <c r="A454" s="203"/>
      <c r="B454" s="203"/>
      <c r="C454" s="204"/>
      <c r="D454" s="204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5.75" customHeight="1" x14ac:dyDescent="0.25">
      <c r="A455" s="203"/>
      <c r="B455" s="203"/>
      <c r="C455" s="204"/>
      <c r="D455" s="204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5.75" customHeight="1" x14ac:dyDescent="0.25">
      <c r="A456" s="203"/>
      <c r="B456" s="203"/>
      <c r="C456" s="204"/>
      <c r="D456" s="204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5.75" customHeight="1" x14ac:dyDescent="0.25">
      <c r="A457" s="203"/>
      <c r="B457" s="203"/>
      <c r="C457" s="204"/>
      <c r="D457" s="204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5.75" customHeight="1" x14ac:dyDescent="0.25">
      <c r="A458" s="203"/>
      <c r="B458" s="203"/>
      <c r="C458" s="204"/>
      <c r="D458" s="204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5.75" customHeight="1" x14ac:dyDescent="0.25">
      <c r="A459" s="203"/>
      <c r="B459" s="203"/>
      <c r="C459" s="204"/>
      <c r="D459" s="204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5.75" customHeight="1" x14ac:dyDescent="0.25">
      <c r="A460" s="203"/>
      <c r="B460" s="203"/>
      <c r="C460" s="204"/>
      <c r="D460" s="204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5.75" customHeight="1" x14ac:dyDescent="0.25">
      <c r="A461" s="203"/>
      <c r="B461" s="203"/>
      <c r="C461" s="204"/>
      <c r="D461" s="204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5.75" customHeight="1" x14ac:dyDescent="0.25">
      <c r="A462" s="203"/>
      <c r="B462" s="203"/>
      <c r="C462" s="204"/>
      <c r="D462" s="204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5.75" customHeight="1" x14ac:dyDescent="0.25">
      <c r="A463" s="203"/>
      <c r="B463" s="203"/>
      <c r="C463" s="204"/>
      <c r="D463" s="204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5.75" customHeight="1" x14ac:dyDescent="0.25">
      <c r="A464" s="203"/>
      <c r="B464" s="203"/>
      <c r="C464" s="204"/>
      <c r="D464" s="204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5.75" customHeight="1" x14ac:dyDescent="0.25">
      <c r="A465" s="203"/>
      <c r="B465" s="203"/>
      <c r="C465" s="204"/>
      <c r="D465" s="204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5.75" customHeight="1" x14ac:dyDescent="0.25">
      <c r="A466" s="203"/>
      <c r="B466" s="203"/>
      <c r="C466" s="204"/>
      <c r="D466" s="204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5.75" customHeight="1" x14ac:dyDescent="0.25">
      <c r="A467" s="203"/>
      <c r="B467" s="203"/>
      <c r="C467" s="204"/>
      <c r="D467" s="204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5.75" customHeight="1" x14ac:dyDescent="0.25">
      <c r="A468" s="203"/>
      <c r="B468" s="203"/>
      <c r="C468" s="204"/>
      <c r="D468" s="204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5.75" customHeight="1" x14ac:dyDescent="0.25">
      <c r="A469" s="203"/>
      <c r="B469" s="203"/>
      <c r="C469" s="204"/>
      <c r="D469" s="204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5.75" customHeight="1" x14ac:dyDescent="0.25">
      <c r="A470" s="203"/>
      <c r="B470" s="203"/>
      <c r="C470" s="204"/>
      <c r="D470" s="204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5.75" customHeight="1" x14ac:dyDescent="0.25">
      <c r="A471" s="203"/>
      <c r="B471" s="203"/>
      <c r="C471" s="204"/>
      <c r="D471" s="204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5.75" customHeight="1" x14ac:dyDescent="0.25">
      <c r="A472" s="203"/>
      <c r="B472" s="203"/>
      <c r="C472" s="204"/>
      <c r="D472" s="204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5.75" customHeight="1" x14ac:dyDescent="0.25">
      <c r="A473" s="203"/>
      <c r="B473" s="203"/>
      <c r="C473" s="204"/>
      <c r="D473" s="204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5.75" customHeight="1" x14ac:dyDescent="0.25">
      <c r="A474" s="203"/>
      <c r="B474" s="203"/>
      <c r="C474" s="204"/>
      <c r="D474" s="204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5.75" customHeight="1" x14ac:dyDescent="0.25">
      <c r="A475" s="203"/>
      <c r="B475" s="203"/>
      <c r="C475" s="204"/>
      <c r="D475" s="204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5.75" customHeight="1" x14ac:dyDescent="0.25">
      <c r="A476" s="203"/>
      <c r="B476" s="203"/>
      <c r="C476" s="204"/>
      <c r="D476" s="204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5.75" customHeight="1" x14ac:dyDescent="0.25">
      <c r="A477" s="203"/>
      <c r="B477" s="203"/>
      <c r="C477" s="204"/>
      <c r="D477" s="204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5.75" customHeight="1" x14ac:dyDescent="0.25">
      <c r="A478" s="203"/>
      <c r="B478" s="203"/>
      <c r="C478" s="204"/>
      <c r="D478" s="204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5.75" customHeight="1" x14ac:dyDescent="0.25">
      <c r="A479" s="203"/>
      <c r="B479" s="203"/>
      <c r="C479" s="204"/>
      <c r="D479" s="204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5.75" customHeight="1" x14ac:dyDescent="0.25">
      <c r="A480" s="203"/>
      <c r="B480" s="203"/>
      <c r="C480" s="204"/>
      <c r="D480" s="204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5.75" customHeight="1" x14ac:dyDescent="0.25">
      <c r="A481" s="203"/>
      <c r="B481" s="203"/>
      <c r="C481" s="204"/>
      <c r="D481" s="204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5.75" customHeight="1" x14ac:dyDescent="0.25">
      <c r="A482" s="203"/>
      <c r="B482" s="203"/>
      <c r="C482" s="204"/>
      <c r="D482" s="204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5.75" customHeight="1" x14ac:dyDescent="0.25">
      <c r="A483" s="203"/>
      <c r="B483" s="203"/>
      <c r="C483" s="204"/>
      <c r="D483" s="204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5.75" customHeight="1" x14ac:dyDescent="0.25">
      <c r="A484" s="203"/>
      <c r="B484" s="203"/>
      <c r="C484" s="204"/>
      <c r="D484" s="204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5.75" customHeight="1" x14ac:dyDescent="0.25">
      <c r="A485" s="203"/>
      <c r="B485" s="203"/>
      <c r="C485" s="204"/>
      <c r="D485" s="204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5.75" customHeight="1" x14ac:dyDescent="0.25">
      <c r="A486" s="203"/>
      <c r="B486" s="203"/>
      <c r="C486" s="204"/>
      <c r="D486" s="204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5.75" customHeight="1" x14ac:dyDescent="0.25">
      <c r="A487" s="203"/>
      <c r="B487" s="203"/>
      <c r="C487" s="204"/>
      <c r="D487" s="204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5.75" customHeight="1" x14ac:dyDescent="0.25">
      <c r="A488" s="203"/>
      <c r="B488" s="203"/>
      <c r="C488" s="204"/>
      <c r="D488" s="204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5.75" customHeight="1" x14ac:dyDescent="0.25">
      <c r="A489" s="203"/>
      <c r="B489" s="203"/>
      <c r="C489" s="204"/>
      <c r="D489" s="204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5.75" customHeight="1" x14ac:dyDescent="0.25">
      <c r="A490" s="203"/>
      <c r="B490" s="203"/>
      <c r="C490" s="204"/>
      <c r="D490" s="204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5.75" customHeight="1" x14ac:dyDescent="0.25">
      <c r="A491" s="203"/>
      <c r="B491" s="203"/>
      <c r="C491" s="204"/>
      <c r="D491" s="204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5.75" customHeight="1" x14ac:dyDescent="0.25">
      <c r="A492" s="203"/>
      <c r="B492" s="203"/>
      <c r="C492" s="204"/>
      <c r="D492" s="204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5.75" customHeight="1" x14ac:dyDescent="0.25">
      <c r="A493" s="203"/>
      <c r="B493" s="203"/>
      <c r="C493" s="204"/>
      <c r="D493" s="204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5.75" customHeight="1" x14ac:dyDescent="0.25">
      <c r="A494" s="203"/>
      <c r="B494" s="203"/>
      <c r="C494" s="204"/>
      <c r="D494" s="204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5.75" customHeight="1" x14ac:dyDescent="0.25">
      <c r="A495" s="203"/>
      <c r="B495" s="203"/>
      <c r="C495" s="204"/>
      <c r="D495" s="204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5.75" customHeight="1" x14ac:dyDescent="0.25">
      <c r="A496" s="203"/>
      <c r="B496" s="203"/>
      <c r="C496" s="204"/>
      <c r="D496" s="204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5.75" customHeight="1" x14ac:dyDescent="0.25">
      <c r="A497" s="203"/>
      <c r="B497" s="203"/>
      <c r="C497" s="204"/>
      <c r="D497" s="204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5.75" customHeight="1" x14ac:dyDescent="0.25">
      <c r="A498" s="203"/>
      <c r="B498" s="203"/>
      <c r="C498" s="204"/>
      <c r="D498" s="204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5.75" customHeight="1" x14ac:dyDescent="0.25">
      <c r="A499" s="203"/>
      <c r="B499" s="203"/>
      <c r="C499" s="204"/>
      <c r="D499" s="204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5.75" customHeight="1" x14ac:dyDescent="0.25">
      <c r="A500" s="203"/>
      <c r="B500" s="203"/>
      <c r="C500" s="204"/>
      <c r="D500" s="204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5.75" customHeight="1" x14ac:dyDescent="0.25">
      <c r="A501" s="203"/>
      <c r="B501" s="203"/>
      <c r="C501" s="204"/>
      <c r="D501" s="204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5.75" customHeight="1" x14ac:dyDescent="0.25">
      <c r="A502" s="203"/>
      <c r="B502" s="203"/>
      <c r="C502" s="204"/>
      <c r="D502" s="204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5.75" customHeight="1" x14ac:dyDescent="0.25">
      <c r="A503" s="203"/>
      <c r="B503" s="203"/>
      <c r="C503" s="204"/>
      <c r="D503" s="204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5.75" customHeight="1" x14ac:dyDescent="0.25">
      <c r="A504" s="203"/>
      <c r="B504" s="203"/>
      <c r="C504" s="204"/>
      <c r="D504" s="204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5.75" customHeight="1" x14ac:dyDescent="0.25">
      <c r="A505" s="203"/>
      <c r="B505" s="203"/>
      <c r="C505" s="204"/>
      <c r="D505" s="204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5.75" customHeight="1" x14ac:dyDescent="0.25">
      <c r="A506" s="203"/>
      <c r="B506" s="203"/>
      <c r="C506" s="204"/>
      <c r="D506" s="204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5.75" customHeight="1" x14ac:dyDescent="0.25">
      <c r="A507" s="203"/>
      <c r="B507" s="203"/>
      <c r="C507" s="204"/>
      <c r="D507" s="204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5.75" customHeight="1" x14ac:dyDescent="0.25">
      <c r="A508" s="203"/>
      <c r="B508" s="203"/>
      <c r="C508" s="204"/>
      <c r="D508" s="204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5.75" customHeight="1" x14ac:dyDescent="0.25">
      <c r="A509" s="203"/>
      <c r="B509" s="203"/>
      <c r="C509" s="204"/>
      <c r="D509" s="204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5.75" customHeight="1" x14ac:dyDescent="0.25">
      <c r="A510" s="203"/>
      <c r="B510" s="203"/>
      <c r="C510" s="204"/>
      <c r="D510" s="204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5.75" customHeight="1" x14ac:dyDescent="0.25">
      <c r="A511" s="203"/>
      <c r="B511" s="203"/>
      <c r="C511" s="204"/>
      <c r="D511" s="204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5.75" customHeight="1" x14ac:dyDescent="0.25">
      <c r="A512" s="203"/>
      <c r="B512" s="203"/>
      <c r="C512" s="204"/>
      <c r="D512" s="204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5.75" customHeight="1" x14ac:dyDescent="0.25">
      <c r="A513" s="203"/>
      <c r="B513" s="203"/>
      <c r="C513" s="204"/>
      <c r="D513" s="204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5.75" customHeight="1" x14ac:dyDescent="0.25">
      <c r="A514" s="203"/>
      <c r="B514" s="203"/>
      <c r="C514" s="204"/>
      <c r="D514" s="204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5.75" customHeight="1" x14ac:dyDescent="0.25">
      <c r="A515" s="203"/>
      <c r="B515" s="203"/>
      <c r="C515" s="204"/>
      <c r="D515" s="204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5.75" customHeight="1" x14ac:dyDescent="0.25">
      <c r="A516" s="203"/>
      <c r="B516" s="203"/>
      <c r="C516" s="204"/>
      <c r="D516" s="204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5.75" customHeight="1" x14ac:dyDescent="0.25">
      <c r="A517" s="203"/>
      <c r="B517" s="203"/>
      <c r="C517" s="204"/>
      <c r="D517" s="204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5.75" customHeight="1" x14ac:dyDescent="0.25">
      <c r="A518" s="203"/>
      <c r="B518" s="203"/>
      <c r="C518" s="204"/>
      <c r="D518" s="204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5.75" customHeight="1" x14ac:dyDescent="0.25">
      <c r="A519" s="203"/>
      <c r="B519" s="203"/>
      <c r="C519" s="204"/>
      <c r="D519" s="204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5.75" customHeight="1" x14ac:dyDescent="0.25">
      <c r="A520" s="203"/>
      <c r="B520" s="203"/>
      <c r="C520" s="204"/>
      <c r="D520" s="204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5.75" customHeight="1" x14ac:dyDescent="0.25">
      <c r="A521" s="203"/>
      <c r="B521" s="203"/>
      <c r="C521" s="204"/>
      <c r="D521" s="204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5.75" customHeight="1" x14ac:dyDescent="0.25">
      <c r="A522" s="203"/>
      <c r="B522" s="203"/>
      <c r="C522" s="204"/>
      <c r="D522" s="204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5.75" customHeight="1" x14ac:dyDescent="0.25">
      <c r="A523" s="203"/>
      <c r="B523" s="203"/>
      <c r="C523" s="204"/>
      <c r="D523" s="204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5.75" customHeight="1" x14ac:dyDescent="0.25">
      <c r="A524" s="203"/>
      <c r="B524" s="203"/>
      <c r="C524" s="204"/>
      <c r="D524" s="204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5.75" customHeight="1" x14ac:dyDescent="0.25">
      <c r="A525" s="203"/>
      <c r="B525" s="203"/>
      <c r="C525" s="204"/>
      <c r="D525" s="204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5.75" customHeight="1" x14ac:dyDescent="0.25">
      <c r="A526" s="203"/>
      <c r="B526" s="203"/>
      <c r="C526" s="204"/>
      <c r="D526" s="204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5.75" customHeight="1" x14ac:dyDescent="0.25">
      <c r="A527" s="203"/>
      <c r="B527" s="203"/>
      <c r="C527" s="204"/>
      <c r="D527" s="204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5.75" customHeight="1" x14ac:dyDescent="0.25">
      <c r="A528" s="203"/>
      <c r="B528" s="203"/>
      <c r="C528" s="204"/>
      <c r="D528" s="204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5.75" customHeight="1" x14ac:dyDescent="0.25">
      <c r="A529" s="203"/>
      <c r="B529" s="203"/>
      <c r="C529" s="204"/>
      <c r="D529" s="204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5.75" customHeight="1" x14ac:dyDescent="0.25">
      <c r="A530" s="203"/>
      <c r="B530" s="203"/>
      <c r="C530" s="204"/>
      <c r="D530" s="204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5.75" customHeight="1" x14ac:dyDescent="0.25">
      <c r="A531" s="203"/>
      <c r="B531" s="203"/>
      <c r="C531" s="204"/>
      <c r="D531" s="204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5.75" customHeight="1" x14ac:dyDescent="0.25">
      <c r="A532" s="203"/>
      <c r="B532" s="203"/>
      <c r="C532" s="204"/>
      <c r="D532" s="204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5.75" customHeight="1" x14ac:dyDescent="0.25">
      <c r="A533" s="203"/>
      <c r="B533" s="203"/>
      <c r="C533" s="204"/>
      <c r="D533" s="204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5.75" customHeight="1" x14ac:dyDescent="0.25">
      <c r="A534" s="203"/>
      <c r="B534" s="203"/>
      <c r="C534" s="204"/>
      <c r="D534" s="204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5.75" customHeight="1" x14ac:dyDescent="0.25">
      <c r="A535" s="203"/>
      <c r="B535" s="203"/>
      <c r="C535" s="204"/>
      <c r="D535" s="204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5.75" customHeight="1" x14ac:dyDescent="0.25">
      <c r="A536" s="203"/>
      <c r="B536" s="203"/>
      <c r="C536" s="204"/>
      <c r="D536" s="204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5.75" customHeight="1" x14ac:dyDescent="0.25">
      <c r="A537" s="203"/>
      <c r="B537" s="203"/>
      <c r="C537" s="204"/>
      <c r="D537" s="204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5.75" customHeight="1" x14ac:dyDescent="0.25">
      <c r="A538" s="203"/>
      <c r="B538" s="203"/>
      <c r="C538" s="204"/>
      <c r="D538" s="204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5.75" customHeight="1" x14ac:dyDescent="0.25">
      <c r="A539" s="203"/>
      <c r="B539" s="203"/>
      <c r="C539" s="204"/>
      <c r="D539" s="204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5.75" customHeight="1" x14ac:dyDescent="0.25">
      <c r="A540" s="203"/>
      <c r="B540" s="203"/>
      <c r="C540" s="204"/>
      <c r="D540" s="204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5.75" customHeight="1" x14ac:dyDescent="0.25">
      <c r="A541" s="203"/>
      <c r="B541" s="203"/>
      <c r="C541" s="204"/>
      <c r="D541" s="204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5.75" customHeight="1" x14ac:dyDescent="0.25">
      <c r="A542" s="203"/>
      <c r="B542" s="203"/>
      <c r="C542" s="204"/>
      <c r="D542" s="204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5.75" customHeight="1" x14ac:dyDescent="0.25">
      <c r="A543" s="203"/>
      <c r="B543" s="203"/>
      <c r="C543" s="204"/>
      <c r="D543" s="204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5.75" customHeight="1" x14ac:dyDescent="0.25">
      <c r="A544" s="203"/>
      <c r="B544" s="203"/>
      <c r="C544" s="204"/>
      <c r="D544" s="204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5.75" customHeight="1" x14ac:dyDescent="0.25">
      <c r="A545" s="203"/>
      <c r="B545" s="203"/>
      <c r="C545" s="204"/>
      <c r="D545" s="204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5.75" customHeight="1" x14ac:dyDescent="0.25">
      <c r="A546" s="203"/>
      <c r="B546" s="203"/>
      <c r="C546" s="204"/>
      <c r="D546" s="204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5.75" customHeight="1" x14ac:dyDescent="0.25">
      <c r="A547" s="203"/>
      <c r="B547" s="203"/>
      <c r="C547" s="204"/>
      <c r="D547" s="204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5.75" customHeight="1" x14ac:dyDescent="0.25">
      <c r="A548" s="203"/>
      <c r="B548" s="203"/>
      <c r="C548" s="204"/>
      <c r="D548" s="204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5.75" customHeight="1" x14ac:dyDescent="0.25">
      <c r="A549" s="203"/>
      <c r="B549" s="203"/>
      <c r="C549" s="204"/>
      <c r="D549" s="204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5.75" customHeight="1" x14ac:dyDescent="0.25">
      <c r="A550" s="203"/>
      <c r="B550" s="203"/>
      <c r="C550" s="204"/>
      <c r="D550" s="204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5.75" customHeight="1" x14ac:dyDescent="0.25">
      <c r="A551" s="203"/>
      <c r="B551" s="203"/>
      <c r="C551" s="204"/>
      <c r="D551" s="204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5.75" customHeight="1" x14ac:dyDescent="0.25">
      <c r="A552" s="203"/>
      <c r="B552" s="203"/>
      <c r="C552" s="204"/>
      <c r="D552" s="204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5.75" customHeight="1" x14ac:dyDescent="0.25">
      <c r="A553" s="203"/>
      <c r="B553" s="203"/>
      <c r="C553" s="204"/>
      <c r="D553" s="204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5.75" customHeight="1" x14ac:dyDescent="0.25">
      <c r="A554" s="203"/>
      <c r="B554" s="203"/>
      <c r="C554" s="204"/>
      <c r="D554" s="204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5.75" customHeight="1" x14ac:dyDescent="0.25">
      <c r="A555" s="203"/>
      <c r="B555" s="203"/>
      <c r="C555" s="204"/>
      <c r="D555" s="204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5.75" customHeight="1" x14ac:dyDescent="0.25">
      <c r="A556" s="203"/>
      <c r="B556" s="203"/>
      <c r="C556" s="204"/>
      <c r="D556" s="204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5.75" customHeight="1" x14ac:dyDescent="0.25">
      <c r="A557" s="203"/>
      <c r="B557" s="203"/>
      <c r="C557" s="204"/>
      <c r="D557" s="204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5.75" customHeight="1" x14ac:dyDescent="0.25">
      <c r="A558" s="203"/>
      <c r="B558" s="203"/>
      <c r="C558" s="204"/>
      <c r="D558" s="204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5.75" customHeight="1" x14ac:dyDescent="0.25">
      <c r="A559" s="203"/>
      <c r="B559" s="203"/>
      <c r="C559" s="204"/>
      <c r="D559" s="204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5.75" customHeight="1" x14ac:dyDescent="0.25">
      <c r="A560" s="203"/>
      <c r="B560" s="203"/>
      <c r="C560" s="204"/>
      <c r="D560" s="204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5.75" customHeight="1" x14ac:dyDescent="0.25">
      <c r="A561" s="203"/>
      <c r="B561" s="203"/>
      <c r="C561" s="204"/>
      <c r="D561" s="204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5.75" customHeight="1" x14ac:dyDescent="0.25">
      <c r="A562" s="203"/>
      <c r="B562" s="203"/>
      <c r="C562" s="204"/>
      <c r="D562" s="204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5.75" customHeight="1" x14ac:dyDescent="0.25">
      <c r="A563" s="203"/>
      <c r="B563" s="203"/>
      <c r="C563" s="204"/>
      <c r="D563" s="204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5.75" customHeight="1" x14ac:dyDescent="0.25">
      <c r="A564" s="203"/>
      <c r="B564" s="203"/>
      <c r="C564" s="204"/>
      <c r="D564" s="204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5.75" customHeight="1" x14ac:dyDescent="0.25">
      <c r="A565" s="203"/>
      <c r="B565" s="203"/>
      <c r="C565" s="204"/>
      <c r="D565" s="204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5.75" customHeight="1" x14ac:dyDescent="0.25">
      <c r="A566" s="203"/>
      <c r="B566" s="203"/>
      <c r="C566" s="204"/>
      <c r="D566" s="204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5.75" customHeight="1" x14ac:dyDescent="0.25">
      <c r="A567" s="203"/>
      <c r="B567" s="203"/>
      <c r="C567" s="204"/>
      <c r="D567" s="204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5.75" customHeight="1" x14ac:dyDescent="0.25">
      <c r="A568" s="203"/>
      <c r="B568" s="203"/>
      <c r="C568" s="204"/>
      <c r="D568" s="204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5.75" customHeight="1" x14ac:dyDescent="0.25">
      <c r="A569" s="203"/>
      <c r="B569" s="203"/>
      <c r="C569" s="204"/>
      <c r="D569" s="204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5.75" customHeight="1" x14ac:dyDescent="0.25">
      <c r="A570" s="203"/>
      <c r="B570" s="203"/>
      <c r="C570" s="204"/>
      <c r="D570" s="204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5.75" customHeight="1" x14ac:dyDescent="0.25">
      <c r="A571" s="203"/>
      <c r="B571" s="203"/>
      <c r="C571" s="204"/>
      <c r="D571" s="204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5.75" customHeight="1" x14ac:dyDescent="0.25">
      <c r="A572" s="203"/>
      <c r="B572" s="203"/>
      <c r="C572" s="204"/>
      <c r="D572" s="204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5.75" customHeight="1" x14ac:dyDescent="0.25">
      <c r="A573" s="203"/>
      <c r="B573" s="203"/>
      <c r="C573" s="204"/>
      <c r="D573" s="204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5.75" customHeight="1" x14ac:dyDescent="0.25">
      <c r="A574" s="203"/>
      <c r="B574" s="203"/>
      <c r="C574" s="204"/>
      <c r="D574" s="204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5.75" customHeight="1" x14ac:dyDescent="0.25">
      <c r="A575" s="203"/>
      <c r="B575" s="203"/>
      <c r="C575" s="204"/>
      <c r="D575" s="204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5.75" customHeight="1" x14ac:dyDescent="0.25">
      <c r="A576" s="203"/>
      <c r="B576" s="203"/>
      <c r="C576" s="204"/>
      <c r="D576" s="204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5.75" customHeight="1" x14ac:dyDescent="0.25">
      <c r="A577" s="203"/>
      <c r="B577" s="203"/>
      <c r="C577" s="204"/>
      <c r="D577" s="204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5.75" customHeight="1" x14ac:dyDescent="0.25">
      <c r="A578" s="203"/>
      <c r="B578" s="203"/>
      <c r="C578" s="204"/>
      <c r="D578" s="204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5.75" customHeight="1" x14ac:dyDescent="0.25">
      <c r="A579" s="203"/>
      <c r="B579" s="203"/>
      <c r="C579" s="204"/>
      <c r="D579" s="204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5.75" customHeight="1" x14ac:dyDescent="0.25">
      <c r="A580" s="203"/>
      <c r="B580" s="203"/>
      <c r="C580" s="204"/>
      <c r="D580" s="204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5.75" customHeight="1" x14ac:dyDescent="0.25">
      <c r="A581" s="203"/>
      <c r="B581" s="203"/>
      <c r="C581" s="204"/>
      <c r="D581" s="204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5.75" customHeight="1" x14ac:dyDescent="0.25">
      <c r="A582" s="203"/>
      <c r="B582" s="203"/>
      <c r="C582" s="204"/>
      <c r="D582" s="204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5.75" customHeight="1" x14ac:dyDescent="0.25">
      <c r="A583" s="203"/>
      <c r="B583" s="203"/>
      <c r="C583" s="204"/>
      <c r="D583" s="204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5.75" customHeight="1" x14ac:dyDescent="0.25">
      <c r="A584" s="203"/>
      <c r="B584" s="203"/>
      <c r="C584" s="204"/>
      <c r="D584" s="204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5.75" customHeight="1" x14ac:dyDescent="0.25">
      <c r="A585" s="203"/>
      <c r="B585" s="203"/>
      <c r="C585" s="204"/>
      <c r="D585" s="204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5.75" customHeight="1" x14ac:dyDescent="0.25">
      <c r="A586" s="203"/>
      <c r="B586" s="203"/>
      <c r="C586" s="204"/>
      <c r="D586" s="204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5.75" customHeight="1" x14ac:dyDescent="0.25">
      <c r="A587" s="203"/>
      <c r="B587" s="203"/>
      <c r="C587" s="204"/>
      <c r="D587" s="204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5.75" customHeight="1" x14ac:dyDescent="0.25">
      <c r="A588" s="203"/>
      <c r="B588" s="203"/>
      <c r="C588" s="204"/>
      <c r="D588" s="204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5.75" customHeight="1" x14ac:dyDescent="0.25">
      <c r="A589" s="203"/>
      <c r="B589" s="203"/>
      <c r="C589" s="204"/>
      <c r="D589" s="204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5.75" customHeight="1" x14ac:dyDescent="0.25">
      <c r="A590" s="203"/>
      <c r="B590" s="203"/>
      <c r="C590" s="204"/>
      <c r="D590" s="204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5.75" customHeight="1" x14ac:dyDescent="0.25">
      <c r="A591" s="203"/>
      <c r="B591" s="203"/>
      <c r="C591" s="204"/>
      <c r="D591" s="204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5.75" customHeight="1" x14ac:dyDescent="0.25">
      <c r="A592" s="203"/>
      <c r="B592" s="203"/>
      <c r="C592" s="204"/>
      <c r="D592" s="204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5.75" customHeight="1" x14ac:dyDescent="0.25">
      <c r="A593" s="203"/>
      <c r="B593" s="203"/>
      <c r="C593" s="204"/>
      <c r="D593" s="204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5.75" customHeight="1" x14ac:dyDescent="0.25">
      <c r="A594" s="203"/>
      <c r="B594" s="203"/>
      <c r="C594" s="204"/>
      <c r="D594" s="204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5.75" customHeight="1" x14ac:dyDescent="0.25">
      <c r="A595" s="203"/>
      <c r="B595" s="203"/>
      <c r="C595" s="204"/>
      <c r="D595" s="204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5.75" customHeight="1" x14ac:dyDescent="0.25">
      <c r="A596" s="203"/>
      <c r="B596" s="203"/>
      <c r="C596" s="204"/>
      <c r="D596" s="204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5.75" customHeight="1" x14ac:dyDescent="0.25">
      <c r="A597" s="203"/>
      <c r="B597" s="203"/>
      <c r="C597" s="204"/>
      <c r="D597" s="204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5.75" customHeight="1" x14ac:dyDescent="0.25">
      <c r="A598" s="203"/>
      <c r="B598" s="203"/>
      <c r="C598" s="204"/>
      <c r="D598" s="204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5.75" customHeight="1" x14ac:dyDescent="0.25">
      <c r="A599" s="203"/>
      <c r="B599" s="203"/>
      <c r="C599" s="204"/>
      <c r="D599" s="204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5.75" customHeight="1" x14ac:dyDescent="0.25">
      <c r="A600" s="203"/>
      <c r="B600" s="203"/>
      <c r="C600" s="204"/>
      <c r="D600" s="204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5.75" customHeight="1" x14ac:dyDescent="0.25">
      <c r="A601" s="203"/>
      <c r="B601" s="203"/>
      <c r="C601" s="204"/>
      <c r="D601" s="204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5.75" customHeight="1" x14ac:dyDescent="0.25">
      <c r="A602" s="203"/>
      <c r="B602" s="203"/>
      <c r="C602" s="204"/>
      <c r="D602" s="204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5.75" customHeight="1" x14ac:dyDescent="0.25">
      <c r="A603" s="203"/>
      <c r="B603" s="203"/>
      <c r="C603" s="204"/>
      <c r="D603" s="204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5.75" customHeight="1" x14ac:dyDescent="0.25">
      <c r="A604" s="203"/>
      <c r="B604" s="203"/>
      <c r="C604" s="204"/>
      <c r="D604" s="204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5.75" customHeight="1" x14ac:dyDescent="0.25">
      <c r="A605" s="203"/>
      <c r="B605" s="203"/>
      <c r="C605" s="204"/>
      <c r="D605" s="204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5.75" customHeight="1" x14ac:dyDescent="0.25">
      <c r="A606" s="203"/>
      <c r="B606" s="203"/>
      <c r="C606" s="204"/>
      <c r="D606" s="204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5.75" customHeight="1" x14ac:dyDescent="0.25">
      <c r="A607" s="203"/>
      <c r="B607" s="203"/>
      <c r="C607" s="204"/>
      <c r="D607" s="204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5.75" customHeight="1" x14ac:dyDescent="0.25">
      <c r="A608" s="203"/>
      <c r="B608" s="203"/>
      <c r="C608" s="204"/>
      <c r="D608" s="204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5.75" customHeight="1" x14ac:dyDescent="0.25">
      <c r="A609" s="203"/>
      <c r="B609" s="203"/>
      <c r="C609" s="204"/>
      <c r="D609" s="204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5.75" customHeight="1" x14ac:dyDescent="0.25">
      <c r="A610" s="203"/>
      <c r="B610" s="203"/>
      <c r="C610" s="204"/>
      <c r="D610" s="204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5.75" customHeight="1" x14ac:dyDescent="0.25">
      <c r="A611" s="203"/>
      <c r="B611" s="203"/>
      <c r="C611" s="204"/>
      <c r="D611" s="204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5.75" customHeight="1" x14ac:dyDescent="0.25">
      <c r="A612" s="203"/>
      <c r="B612" s="203"/>
      <c r="C612" s="204"/>
      <c r="D612" s="204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5.75" customHeight="1" x14ac:dyDescent="0.25">
      <c r="A613" s="203"/>
      <c r="B613" s="203"/>
      <c r="C613" s="204"/>
      <c r="D613" s="204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5.75" customHeight="1" x14ac:dyDescent="0.25">
      <c r="A614" s="203"/>
      <c r="B614" s="203"/>
      <c r="C614" s="204"/>
      <c r="D614" s="204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5.75" customHeight="1" x14ac:dyDescent="0.25">
      <c r="A615" s="203"/>
      <c r="B615" s="203"/>
      <c r="C615" s="204"/>
      <c r="D615" s="204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5.75" customHeight="1" x14ac:dyDescent="0.25">
      <c r="A616" s="203"/>
      <c r="B616" s="203"/>
      <c r="C616" s="204"/>
      <c r="D616" s="204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5.75" customHeight="1" x14ac:dyDescent="0.25">
      <c r="A617" s="203"/>
      <c r="B617" s="203"/>
      <c r="C617" s="204"/>
      <c r="D617" s="204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5.75" customHeight="1" x14ac:dyDescent="0.25">
      <c r="A618" s="203"/>
      <c r="B618" s="203"/>
      <c r="C618" s="204"/>
      <c r="D618" s="204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5.75" customHeight="1" x14ac:dyDescent="0.25">
      <c r="A619" s="203"/>
      <c r="B619" s="203"/>
      <c r="C619" s="204"/>
      <c r="D619" s="204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5.75" customHeight="1" x14ac:dyDescent="0.25">
      <c r="A620" s="203"/>
      <c r="B620" s="203"/>
      <c r="C620" s="204"/>
      <c r="D620" s="204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5.75" customHeight="1" x14ac:dyDescent="0.25">
      <c r="A621" s="203"/>
      <c r="B621" s="203"/>
      <c r="C621" s="204"/>
      <c r="D621" s="204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5.75" customHeight="1" x14ac:dyDescent="0.25">
      <c r="A622" s="203"/>
      <c r="B622" s="203"/>
      <c r="C622" s="204"/>
      <c r="D622" s="204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5.75" customHeight="1" x14ac:dyDescent="0.25">
      <c r="A623" s="203"/>
      <c r="B623" s="203"/>
      <c r="C623" s="204"/>
      <c r="D623" s="204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5.75" customHeight="1" x14ac:dyDescent="0.25">
      <c r="A624" s="203"/>
      <c r="B624" s="203"/>
      <c r="C624" s="204"/>
      <c r="D624" s="204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5.75" customHeight="1" x14ac:dyDescent="0.25">
      <c r="A625" s="203"/>
      <c r="B625" s="203"/>
      <c r="C625" s="204"/>
      <c r="D625" s="204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5.75" customHeight="1" x14ac:dyDescent="0.25">
      <c r="A626" s="203"/>
      <c r="B626" s="203"/>
      <c r="C626" s="204"/>
      <c r="D626" s="204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5.75" customHeight="1" x14ac:dyDescent="0.25">
      <c r="A627" s="203"/>
      <c r="B627" s="203"/>
      <c r="C627" s="204"/>
      <c r="D627" s="204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5.75" customHeight="1" x14ac:dyDescent="0.25">
      <c r="A628" s="203"/>
      <c r="B628" s="203"/>
      <c r="C628" s="204"/>
      <c r="D628" s="204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5.75" customHeight="1" x14ac:dyDescent="0.25">
      <c r="A629" s="203"/>
      <c r="B629" s="203"/>
      <c r="C629" s="204"/>
      <c r="D629" s="204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5.75" customHeight="1" x14ac:dyDescent="0.25">
      <c r="A630" s="203"/>
      <c r="B630" s="203"/>
      <c r="C630" s="204"/>
      <c r="D630" s="204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5.75" customHeight="1" x14ac:dyDescent="0.25">
      <c r="A631" s="203"/>
      <c r="B631" s="203"/>
      <c r="C631" s="204"/>
      <c r="D631" s="204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5.75" customHeight="1" x14ac:dyDescent="0.25">
      <c r="A632" s="203"/>
      <c r="B632" s="203"/>
      <c r="C632" s="204"/>
      <c r="D632" s="204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5.75" customHeight="1" x14ac:dyDescent="0.25">
      <c r="A633" s="203"/>
      <c r="B633" s="203"/>
      <c r="C633" s="204"/>
      <c r="D633" s="204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5.75" customHeight="1" x14ac:dyDescent="0.25">
      <c r="A634" s="203"/>
      <c r="B634" s="203"/>
      <c r="C634" s="204"/>
      <c r="D634" s="204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5.75" customHeight="1" x14ac:dyDescent="0.25">
      <c r="A635" s="203"/>
      <c r="B635" s="203"/>
      <c r="C635" s="204"/>
      <c r="D635" s="204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5.75" customHeight="1" x14ac:dyDescent="0.25">
      <c r="A636" s="203"/>
      <c r="B636" s="203"/>
      <c r="C636" s="204"/>
      <c r="D636" s="204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5.75" customHeight="1" x14ac:dyDescent="0.25">
      <c r="A637" s="203"/>
      <c r="B637" s="203"/>
      <c r="C637" s="204"/>
      <c r="D637" s="204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5.75" customHeight="1" x14ac:dyDescent="0.25">
      <c r="A638" s="203"/>
      <c r="B638" s="203"/>
      <c r="C638" s="204"/>
      <c r="D638" s="204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5.75" customHeight="1" x14ac:dyDescent="0.25">
      <c r="A639" s="203"/>
      <c r="B639" s="203"/>
      <c r="C639" s="204"/>
      <c r="D639" s="204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5.75" customHeight="1" x14ac:dyDescent="0.25">
      <c r="A640" s="203"/>
      <c r="B640" s="203"/>
      <c r="C640" s="204"/>
      <c r="D640" s="204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5.75" customHeight="1" x14ac:dyDescent="0.25">
      <c r="A641" s="203"/>
      <c r="B641" s="203"/>
      <c r="C641" s="204"/>
      <c r="D641" s="204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5.75" customHeight="1" x14ac:dyDescent="0.25">
      <c r="A642" s="203"/>
      <c r="B642" s="203"/>
      <c r="C642" s="204"/>
      <c r="D642" s="204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5.75" customHeight="1" x14ac:dyDescent="0.25">
      <c r="A643" s="203"/>
      <c r="B643" s="203"/>
      <c r="C643" s="204"/>
      <c r="D643" s="204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5.75" customHeight="1" x14ac:dyDescent="0.25">
      <c r="A644" s="203"/>
      <c r="B644" s="203"/>
      <c r="C644" s="204"/>
      <c r="D644" s="204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5.75" customHeight="1" x14ac:dyDescent="0.25">
      <c r="A645" s="203"/>
      <c r="B645" s="203"/>
      <c r="C645" s="204"/>
      <c r="D645" s="204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5.75" customHeight="1" x14ac:dyDescent="0.25">
      <c r="A646" s="203"/>
      <c r="B646" s="203"/>
      <c r="C646" s="204"/>
      <c r="D646" s="204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5.75" customHeight="1" x14ac:dyDescent="0.25">
      <c r="A647" s="203"/>
      <c r="B647" s="203"/>
      <c r="C647" s="204"/>
      <c r="D647" s="204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5.75" customHeight="1" x14ac:dyDescent="0.25">
      <c r="A648" s="203"/>
      <c r="B648" s="203"/>
      <c r="C648" s="204"/>
      <c r="D648" s="204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5.75" customHeight="1" x14ac:dyDescent="0.25">
      <c r="A649" s="203"/>
      <c r="B649" s="203"/>
      <c r="C649" s="204"/>
      <c r="D649" s="204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5.75" customHeight="1" x14ac:dyDescent="0.25">
      <c r="A650" s="203"/>
      <c r="B650" s="203"/>
      <c r="C650" s="204"/>
      <c r="D650" s="204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5.75" customHeight="1" x14ac:dyDescent="0.25">
      <c r="A651" s="203"/>
      <c r="B651" s="203"/>
      <c r="C651" s="204"/>
      <c r="D651" s="204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5.75" customHeight="1" x14ac:dyDescent="0.25">
      <c r="A652" s="203"/>
      <c r="B652" s="203"/>
      <c r="C652" s="204"/>
      <c r="D652" s="204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5.75" customHeight="1" x14ac:dyDescent="0.25">
      <c r="A653" s="203"/>
      <c r="B653" s="203"/>
      <c r="C653" s="204"/>
      <c r="D653" s="204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5.75" customHeight="1" x14ac:dyDescent="0.25">
      <c r="A654" s="203"/>
      <c r="B654" s="203"/>
      <c r="C654" s="204"/>
      <c r="D654" s="204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5.75" customHeight="1" x14ac:dyDescent="0.25">
      <c r="A655" s="203"/>
      <c r="B655" s="203"/>
      <c r="C655" s="204"/>
      <c r="D655" s="204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5.75" customHeight="1" x14ac:dyDescent="0.25">
      <c r="A656" s="203"/>
      <c r="B656" s="203"/>
      <c r="C656" s="204"/>
      <c r="D656" s="204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5.75" customHeight="1" x14ac:dyDescent="0.25">
      <c r="A657" s="203"/>
      <c r="B657" s="203"/>
      <c r="C657" s="204"/>
      <c r="D657" s="204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5.75" customHeight="1" x14ac:dyDescent="0.25">
      <c r="A658" s="203"/>
      <c r="B658" s="203"/>
      <c r="C658" s="204"/>
      <c r="D658" s="204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5.75" customHeight="1" x14ac:dyDescent="0.25">
      <c r="A659" s="203"/>
      <c r="B659" s="203"/>
      <c r="C659" s="204"/>
      <c r="D659" s="204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5.75" customHeight="1" x14ac:dyDescent="0.25">
      <c r="A660" s="203"/>
      <c r="B660" s="203"/>
      <c r="C660" s="204"/>
      <c r="D660" s="204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5.75" customHeight="1" x14ac:dyDescent="0.25">
      <c r="A661" s="203"/>
      <c r="B661" s="203"/>
      <c r="C661" s="204"/>
      <c r="D661" s="204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5.75" customHeight="1" x14ac:dyDescent="0.25">
      <c r="A662" s="203"/>
      <c r="B662" s="203"/>
      <c r="C662" s="204"/>
      <c r="D662" s="204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5.75" customHeight="1" x14ac:dyDescent="0.25">
      <c r="A663" s="203"/>
      <c r="B663" s="203"/>
      <c r="C663" s="204"/>
      <c r="D663" s="204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5.75" customHeight="1" x14ac:dyDescent="0.25">
      <c r="A664" s="203"/>
      <c r="B664" s="203"/>
      <c r="C664" s="204"/>
      <c r="D664" s="204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5.75" customHeight="1" x14ac:dyDescent="0.25">
      <c r="A665" s="203"/>
      <c r="B665" s="203"/>
      <c r="C665" s="204"/>
      <c r="D665" s="204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5.75" customHeight="1" x14ac:dyDescent="0.25">
      <c r="A666" s="203"/>
      <c r="B666" s="203"/>
      <c r="C666" s="204"/>
      <c r="D666" s="204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5.75" customHeight="1" x14ac:dyDescent="0.25">
      <c r="A667" s="203"/>
      <c r="B667" s="203"/>
      <c r="C667" s="204"/>
      <c r="D667" s="204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5.75" customHeight="1" x14ac:dyDescent="0.25">
      <c r="A668" s="203"/>
      <c r="B668" s="203"/>
      <c r="C668" s="204"/>
      <c r="D668" s="204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5.75" customHeight="1" x14ac:dyDescent="0.25">
      <c r="A669" s="203"/>
      <c r="B669" s="203"/>
      <c r="C669" s="204"/>
      <c r="D669" s="204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5.75" customHeight="1" x14ac:dyDescent="0.25">
      <c r="A670" s="203"/>
      <c r="B670" s="203"/>
      <c r="C670" s="204"/>
      <c r="D670" s="204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5.75" customHeight="1" x14ac:dyDescent="0.25">
      <c r="A671" s="203"/>
      <c r="B671" s="203"/>
      <c r="C671" s="204"/>
      <c r="D671" s="204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5.75" customHeight="1" x14ac:dyDescent="0.25">
      <c r="A672" s="203"/>
      <c r="B672" s="203"/>
      <c r="C672" s="204"/>
      <c r="D672" s="204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5.75" customHeight="1" x14ac:dyDescent="0.25">
      <c r="A673" s="203"/>
      <c r="B673" s="203"/>
      <c r="C673" s="204"/>
      <c r="D673" s="204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5.75" customHeight="1" x14ac:dyDescent="0.25">
      <c r="A674" s="203"/>
      <c r="B674" s="203"/>
      <c r="C674" s="204"/>
      <c r="D674" s="204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5.75" customHeight="1" x14ac:dyDescent="0.25">
      <c r="A675" s="203"/>
      <c r="B675" s="203"/>
      <c r="C675" s="204"/>
      <c r="D675" s="204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5.75" customHeight="1" x14ac:dyDescent="0.25">
      <c r="A676" s="203"/>
      <c r="B676" s="203"/>
      <c r="C676" s="204"/>
      <c r="D676" s="204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5.75" customHeight="1" x14ac:dyDescent="0.25">
      <c r="A677" s="203"/>
      <c r="B677" s="203"/>
      <c r="C677" s="204"/>
      <c r="D677" s="204"/>
      <c r="E677" s="202"/>
      <c r="F677" s="202"/>
      <c r="G677" s="202"/>
      <c r="H677" s="202"/>
      <c r="I677" s="202"/>
      <c r="J677" s="202"/>
      <c r="K677" s="202"/>
      <c r="L677" s="202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5.75" customHeight="1" x14ac:dyDescent="0.25">
      <c r="A678" s="203"/>
      <c r="B678" s="203"/>
      <c r="C678" s="204"/>
      <c r="D678" s="204"/>
      <c r="E678" s="202"/>
      <c r="F678" s="202"/>
      <c r="G678" s="202"/>
      <c r="H678" s="202"/>
      <c r="I678" s="202"/>
      <c r="J678" s="202"/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5.75" customHeight="1" x14ac:dyDescent="0.25">
      <c r="A679" s="203"/>
      <c r="B679" s="203"/>
      <c r="C679" s="204"/>
      <c r="D679" s="204"/>
      <c r="E679" s="202"/>
      <c r="F679" s="202"/>
      <c r="G679" s="202"/>
      <c r="H679" s="202"/>
      <c r="I679" s="202"/>
      <c r="J679" s="202"/>
      <c r="K679" s="202"/>
      <c r="L679" s="202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5.75" customHeight="1" x14ac:dyDescent="0.25">
      <c r="A680" s="203"/>
      <c r="B680" s="203"/>
      <c r="C680" s="204"/>
      <c r="D680" s="204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5.75" customHeight="1" x14ac:dyDescent="0.25">
      <c r="A681" s="203"/>
      <c r="B681" s="203"/>
      <c r="C681" s="204"/>
      <c r="D681" s="204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5.75" customHeight="1" x14ac:dyDescent="0.25">
      <c r="A682" s="203"/>
      <c r="B682" s="203"/>
      <c r="C682" s="204"/>
      <c r="D682" s="204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5.75" customHeight="1" x14ac:dyDescent="0.25">
      <c r="A683" s="203"/>
      <c r="B683" s="203"/>
      <c r="C683" s="204"/>
      <c r="D683" s="204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5.75" customHeight="1" x14ac:dyDescent="0.25">
      <c r="A684" s="203"/>
      <c r="B684" s="203"/>
      <c r="C684" s="204"/>
      <c r="D684" s="204"/>
      <c r="E684" s="202"/>
      <c r="F684" s="202"/>
      <c r="G684" s="202"/>
      <c r="H684" s="202"/>
      <c r="I684" s="202"/>
      <c r="J684" s="202"/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5.75" customHeight="1" x14ac:dyDescent="0.25">
      <c r="A685" s="203"/>
      <c r="B685" s="203"/>
      <c r="C685" s="204"/>
      <c r="D685" s="204"/>
      <c r="E685" s="202"/>
      <c r="F685" s="202"/>
      <c r="G685" s="202"/>
      <c r="H685" s="202"/>
      <c r="I685" s="202"/>
      <c r="J685" s="202"/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5.75" customHeight="1" x14ac:dyDescent="0.25">
      <c r="A686" s="203"/>
      <c r="B686" s="203"/>
      <c r="C686" s="204"/>
      <c r="D686" s="204"/>
      <c r="E686" s="202"/>
      <c r="F686" s="202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5.75" customHeight="1" x14ac:dyDescent="0.25">
      <c r="A687" s="203"/>
      <c r="B687" s="203"/>
      <c r="C687" s="204"/>
      <c r="D687" s="204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5.75" customHeight="1" x14ac:dyDescent="0.25">
      <c r="A688" s="203"/>
      <c r="B688" s="203"/>
      <c r="C688" s="204"/>
      <c r="D688" s="204"/>
      <c r="E688" s="202"/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5.75" customHeight="1" x14ac:dyDescent="0.25">
      <c r="A689" s="203"/>
      <c r="B689" s="203"/>
      <c r="C689" s="204"/>
      <c r="D689" s="204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5.75" customHeight="1" x14ac:dyDescent="0.25">
      <c r="A690" s="203"/>
      <c r="B690" s="203"/>
      <c r="C690" s="204"/>
      <c r="D690" s="204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5.75" customHeight="1" x14ac:dyDescent="0.25">
      <c r="A691" s="203"/>
      <c r="B691" s="203"/>
      <c r="C691" s="204"/>
      <c r="D691" s="204"/>
      <c r="E691" s="202"/>
      <c r="F691" s="202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5.75" customHeight="1" x14ac:dyDescent="0.25">
      <c r="A692" s="203"/>
      <c r="B692" s="203"/>
      <c r="C692" s="204"/>
      <c r="D692" s="204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5.75" customHeight="1" x14ac:dyDescent="0.25">
      <c r="A693" s="203"/>
      <c r="B693" s="203"/>
      <c r="C693" s="204"/>
      <c r="D693" s="204"/>
      <c r="E693" s="202"/>
      <c r="F693" s="202"/>
      <c r="G693" s="202"/>
      <c r="H693" s="202"/>
      <c r="I693" s="202"/>
      <c r="J693" s="202"/>
      <c r="K693" s="202"/>
      <c r="L693" s="202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5.75" customHeight="1" x14ac:dyDescent="0.25">
      <c r="A694" s="203"/>
      <c r="B694" s="203"/>
      <c r="C694" s="204"/>
      <c r="D694" s="204"/>
      <c r="E694" s="202"/>
      <c r="F694" s="202"/>
      <c r="G694" s="202"/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5.75" customHeight="1" x14ac:dyDescent="0.25">
      <c r="A695" s="203"/>
      <c r="B695" s="203"/>
      <c r="C695" s="204"/>
      <c r="D695" s="204"/>
      <c r="E695" s="202"/>
      <c r="F695" s="202"/>
      <c r="G695" s="202"/>
      <c r="H695" s="202"/>
      <c r="I695" s="202"/>
      <c r="J695" s="202"/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5.75" customHeight="1" x14ac:dyDescent="0.25">
      <c r="A696" s="203"/>
      <c r="B696" s="203"/>
      <c r="C696" s="204"/>
      <c r="D696" s="204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5.75" customHeight="1" x14ac:dyDescent="0.25">
      <c r="A697" s="203"/>
      <c r="B697" s="203"/>
      <c r="C697" s="204"/>
      <c r="D697" s="204"/>
      <c r="E697" s="202"/>
      <c r="F697" s="202"/>
      <c r="G697" s="202"/>
      <c r="H697" s="202"/>
      <c r="I697" s="202"/>
      <c r="J697" s="202"/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5.75" customHeight="1" x14ac:dyDescent="0.25">
      <c r="A698" s="203"/>
      <c r="B698" s="203"/>
      <c r="C698" s="204"/>
      <c r="D698" s="204"/>
      <c r="E698" s="202"/>
      <c r="F698" s="202"/>
      <c r="G698" s="202"/>
      <c r="H698" s="202"/>
      <c r="I698" s="202"/>
      <c r="J698" s="202"/>
      <c r="K698" s="202"/>
      <c r="L698" s="202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5.75" customHeight="1" x14ac:dyDescent="0.25">
      <c r="A699" s="203"/>
      <c r="B699" s="203"/>
      <c r="C699" s="204"/>
      <c r="D699" s="204"/>
      <c r="E699" s="202"/>
      <c r="F699" s="202"/>
      <c r="G699" s="202"/>
      <c r="H699" s="202"/>
      <c r="I699" s="202"/>
      <c r="J699" s="202"/>
      <c r="K699" s="202"/>
      <c r="L699" s="202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5.75" customHeight="1" x14ac:dyDescent="0.25">
      <c r="A700" s="203"/>
      <c r="B700" s="203"/>
      <c r="C700" s="204"/>
      <c r="D700" s="204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5.75" customHeight="1" x14ac:dyDescent="0.25">
      <c r="A701" s="203"/>
      <c r="B701" s="203"/>
      <c r="C701" s="204"/>
      <c r="D701" s="204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5.75" customHeight="1" x14ac:dyDescent="0.25">
      <c r="A702" s="203"/>
      <c r="B702" s="203"/>
      <c r="C702" s="204"/>
      <c r="D702" s="204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5.75" customHeight="1" x14ac:dyDescent="0.25">
      <c r="A703" s="203"/>
      <c r="B703" s="203"/>
      <c r="C703" s="204"/>
      <c r="D703" s="204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5.75" customHeight="1" x14ac:dyDescent="0.25">
      <c r="A704" s="203"/>
      <c r="B704" s="203"/>
      <c r="C704" s="204"/>
      <c r="D704" s="204"/>
      <c r="E704" s="202"/>
      <c r="F704" s="202"/>
      <c r="G704" s="202"/>
      <c r="H704" s="202"/>
      <c r="I704" s="202"/>
      <c r="J704" s="202"/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5.75" customHeight="1" x14ac:dyDescent="0.25">
      <c r="A705" s="203"/>
      <c r="B705" s="203"/>
      <c r="C705" s="204"/>
      <c r="D705" s="204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5.75" customHeight="1" x14ac:dyDescent="0.25">
      <c r="A706" s="203"/>
      <c r="B706" s="203"/>
      <c r="C706" s="204"/>
      <c r="D706" s="204"/>
      <c r="E706" s="202"/>
      <c r="F706" s="202"/>
      <c r="G706" s="202"/>
      <c r="H706" s="202"/>
      <c r="I706" s="202"/>
      <c r="J706" s="202"/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5.75" customHeight="1" x14ac:dyDescent="0.25">
      <c r="A707" s="203"/>
      <c r="B707" s="203"/>
      <c r="C707" s="204"/>
      <c r="D707" s="204"/>
      <c r="E707" s="202"/>
      <c r="F707" s="202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5.75" customHeight="1" x14ac:dyDescent="0.25">
      <c r="A708" s="203"/>
      <c r="B708" s="203"/>
      <c r="C708" s="204"/>
      <c r="D708" s="204"/>
      <c r="E708" s="202"/>
      <c r="F708" s="202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5.75" customHeight="1" x14ac:dyDescent="0.25">
      <c r="A709" s="203"/>
      <c r="B709" s="203"/>
      <c r="C709" s="204"/>
      <c r="D709" s="204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5.75" customHeight="1" x14ac:dyDescent="0.25">
      <c r="A710" s="203"/>
      <c r="B710" s="203"/>
      <c r="C710" s="204"/>
      <c r="D710" s="204"/>
      <c r="E710" s="202"/>
      <c r="F710" s="202"/>
      <c r="G710" s="202"/>
      <c r="H710" s="202"/>
      <c r="I710" s="202"/>
      <c r="J710" s="202"/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5.75" customHeight="1" x14ac:dyDescent="0.25">
      <c r="A711" s="203"/>
      <c r="B711" s="203"/>
      <c r="C711" s="204"/>
      <c r="D711" s="204"/>
      <c r="E711" s="202"/>
      <c r="F711" s="202"/>
      <c r="G711" s="202"/>
      <c r="H711" s="202"/>
      <c r="I711" s="202"/>
      <c r="J711" s="202"/>
      <c r="K711" s="202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5.75" customHeight="1" x14ac:dyDescent="0.25">
      <c r="A712" s="203"/>
      <c r="B712" s="203"/>
      <c r="C712" s="204"/>
      <c r="D712" s="204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5.75" customHeight="1" x14ac:dyDescent="0.25">
      <c r="A713" s="203"/>
      <c r="B713" s="203"/>
      <c r="C713" s="204"/>
      <c r="D713" s="204"/>
      <c r="E713" s="202"/>
      <c r="F713" s="202"/>
      <c r="G713" s="202"/>
      <c r="H713" s="202"/>
      <c r="I713" s="202"/>
      <c r="J713" s="202"/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5.75" customHeight="1" x14ac:dyDescent="0.25">
      <c r="A714" s="203"/>
      <c r="B714" s="203"/>
      <c r="C714" s="204"/>
      <c r="D714" s="204"/>
      <c r="E714" s="202"/>
      <c r="F714" s="202"/>
      <c r="G714" s="202"/>
      <c r="H714" s="202"/>
      <c r="I714" s="202"/>
      <c r="J714" s="202"/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5.75" customHeight="1" x14ac:dyDescent="0.25">
      <c r="A715" s="203"/>
      <c r="B715" s="203"/>
      <c r="C715" s="204"/>
      <c r="D715" s="204"/>
      <c r="E715" s="202"/>
      <c r="F715" s="202"/>
      <c r="G715" s="202"/>
      <c r="H715" s="202"/>
      <c r="I715" s="202"/>
      <c r="J715" s="202"/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5.75" customHeight="1" x14ac:dyDescent="0.25">
      <c r="A716" s="203"/>
      <c r="B716" s="203"/>
      <c r="C716" s="204"/>
      <c r="D716" s="204"/>
      <c r="E716" s="202"/>
      <c r="F716" s="202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5.75" customHeight="1" x14ac:dyDescent="0.25">
      <c r="A717" s="203"/>
      <c r="B717" s="203"/>
      <c r="C717" s="204"/>
      <c r="D717" s="204"/>
      <c r="E717" s="202"/>
      <c r="F717" s="202"/>
      <c r="G717" s="202"/>
      <c r="H717" s="202"/>
      <c r="I717" s="202"/>
      <c r="J717" s="202"/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5.75" customHeight="1" x14ac:dyDescent="0.25">
      <c r="A718" s="203"/>
      <c r="B718" s="203"/>
      <c r="C718" s="204"/>
      <c r="D718" s="204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5.75" customHeight="1" x14ac:dyDescent="0.25">
      <c r="A719" s="203"/>
      <c r="B719" s="203"/>
      <c r="C719" s="204"/>
      <c r="D719" s="204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5.75" customHeight="1" x14ac:dyDescent="0.25">
      <c r="A720" s="203"/>
      <c r="B720" s="203"/>
      <c r="C720" s="204"/>
      <c r="D720" s="204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5.75" customHeight="1" x14ac:dyDescent="0.25">
      <c r="A721" s="203"/>
      <c r="B721" s="203"/>
      <c r="C721" s="204"/>
      <c r="D721" s="204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5.75" customHeight="1" x14ac:dyDescent="0.25">
      <c r="A722" s="203"/>
      <c r="B722" s="203"/>
      <c r="C722" s="204"/>
      <c r="D722" s="204"/>
      <c r="E722" s="202"/>
      <c r="F722" s="202"/>
      <c r="G722" s="202"/>
      <c r="H722" s="202"/>
      <c r="I722" s="202"/>
      <c r="J722" s="202"/>
      <c r="K722" s="202"/>
      <c r="L722" s="202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5.75" customHeight="1" x14ac:dyDescent="0.25">
      <c r="A723" s="203"/>
      <c r="B723" s="203"/>
      <c r="C723" s="204"/>
      <c r="D723" s="204"/>
      <c r="E723" s="202"/>
      <c r="F723" s="202"/>
      <c r="G723" s="202"/>
      <c r="H723" s="202"/>
      <c r="I723" s="202"/>
      <c r="J723" s="202"/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5.75" customHeight="1" x14ac:dyDescent="0.25">
      <c r="A724" s="203"/>
      <c r="B724" s="203"/>
      <c r="C724" s="204"/>
      <c r="D724" s="204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5.75" customHeight="1" x14ac:dyDescent="0.25">
      <c r="A725" s="203"/>
      <c r="B725" s="203"/>
      <c r="C725" s="204"/>
      <c r="D725" s="204"/>
      <c r="E725" s="202"/>
      <c r="F725" s="202"/>
      <c r="G725" s="202"/>
      <c r="H725" s="202"/>
      <c r="I725" s="202"/>
      <c r="J725" s="202"/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5.75" customHeight="1" x14ac:dyDescent="0.25">
      <c r="A726" s="203"/>
      <c r="B726" s="203"/>
      <c r="C726" s="204"/>
      <c r="D726" s="204"/>
      <c r="E726" s="202"/>
      <c r="F726" s="202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5.75" customHeight="1" x14ac:dyDescent="0.25">
      <c r="A727" s="203"/>
      <c r="B727" s="203"/>
      <c r="C727" s="204"/>
      <c r="D727" s="204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5.75" customHeight="1" x14ac:dyDescent="0.25">
      <c r="A728" s="203"/>
      <c r="B728" s="203"/>
      <c r="C728" s="204"/>
      <c r="D728" s="204"/>
      <c r="E728" s="202"/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5.75" customHeight="1" x14ac:dyDescent="0.25">
      <c r="A729" s="203"/>
      <c r="B729" s="203"/>
      <c r="C729" s="204"/>
      <c r="D729" s="204"/>
      <c r="E729" s="202"/>
      <c r="F729" s="202"/>
      <c r="G729" s="202"/>
      <c r="H729" s="202"/>
      <c r="I729" s="202"/>
      <c r="J729" s="202"/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5.75" customHeight="1" x14ac:dyDescent="0.25">
      <c r="A730" s="203"/>
      <c r="B730" s="203"/>
      <c r="C730" s="204"/>
      <c r="D730" s="204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5.75" customHeight="1" x14ac:dyDescent="0.25">
      <c r="A731" s="203"/>
      <c r="B731" s="203"/>
      <c r="C731" s="204"/>
      <c r="D731" s="204"/>
      <c r="E731" s="202"/>
      <c r="F731" s="202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5.75" customHeight="1" x14ac:dyDescent="0.25">
      <c r="A732" s="203"/>
      <c r="B732" s="203"/>
      <c r="C732" s="204"/>
      <c r="D732" s="204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5.75" customHeight="1" x14ac:dyDescent="0.25">
      <c r="A733" s="203"/>
      <c r="B733" s="203"/>
      <c r="C733" s="204"/>
      <c r="D733" s="204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5.75" customHeight="1" x14ac:dyDescent="0.25">
      <c r="A734" s="203"/>
      <c r="B734" s="203"/>
      <c r="C734" s="204"/>
      <c r="D734" s="204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5.75" customHeight="1" x14ac:dyDescent="0.25">
      <c r="A735" s="203"/>
      <c r="B735" s="203"/>
      <c r="C735" s="204"/>
      <c r="D735" s="204"/>
      <c r="E735" s="202"/>
      <c r="F735" s="202"/>
      <c r="G735" s="202"/>
      <c r="H735" s="202"/>
      <c r="I735" s="202"/>
      <c r="J735" s="202"/>
      <c r="K735" s="202"/>
      <c r="L735" s="202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5.75" customHeight="1" x14ac:dyDescent="0.25">
      <c r="A736" s="203"/>
      <c r="B736" s="203"/>
      <c r="C736" s="204"/>
      <c r="D736" s="204"/>
      <c r="E736" s="202"/>
      <c r="F736" s="202"/>
      <c r="G736" s="202"/>
      <c r="H736" s="202"/>
      <c r="I736" s="202"/>
      <c r="J736" s="202"/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5.75" customHeight="1" x14ac:dyDescent="0.25">
      <c r="A737" s="203"/>
      <c r="B737" s="203"/>
      <c r="C737" s="204"/>
      <c r="D737" s="204"/>
      <c r="E737" s="202"/>
      <c r="F737" s="202"/>
      <c r="G737" s="202"/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5.75" customHeight="1" x14ac:dyDescent="0.25">
      <c r="A738" s="203"/>
      <c r="B738" s="203"/>
      <c r="C738" s="204"/>
      <c r="D738" s="204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5.75" customHeight="1" x14ac:dyDescent="0.25">
      <c r="A739" s="203"/>
      <c r="B739" s="203"/>
      <c r="C739" s="204"/>
      <c r="D739" s="204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5.75" customHeight="1" x14ac:dyDescent="0.25">
      <c r="A740" s="203"/>
      <c r="B740" s="203"/>
      <c r="C740" s="204"/>
      <c r="D740" s="204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5.75" customHeight="1" x14ac:dyDescent="0.25">
      <c r="A741" s="203"/>
      <c r="B741" s="203"/>
      <c r="C741" s="204"/>
      <c r="D741" s="204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5.75" customHeight="1" x14ac:dyDescent="0.25">
      <c r="A742" s="203"/>
      <c r="B742" s="203"/>
      <c r="C742" s="204"/>
      <c r="D742" s="204"/>
      <c r="E742" s="202"/>
      <c r="F742" s="202"/>
      <c r="G742" s="202"/>
      <c r="H742" s="202"/>
      <c r="I742" s="202"/>
      <c r="J742" s="202"/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5.75" customHeight="1" x14ac:dyDescent="0.25">
      <c r="A743" s="203"/>
      <c r="B743" s="203"/>
      <c r="C743" s="204"/>
      <c r="D743" s="204"/>
      <c r="E743" s="202"/>
      <c r="F743" s="202"/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5.75" customHeight="1" x14ac:dyDescent="0.25">
      <c r="A744" s="203"/>
      <c r="B744" s="203"/>
      <c r="C744" s="204"/>
      <c r="D744" s="204"/>
      <c r="E744" s="202"/>
      <c r="F744" s="202"/>
      <c r="G744" s="202"/>
      <c r="H744" s="202"/>
      <c r="I744" s="202"/>
      <c r="J744" s="202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5.75" customHeight="1" x14ac:dyDescent="0.25">
      <c r="A745" s="203"/>
      <c r="B745" s="203"/>
      <c r="C745" s="204"/>
      <c r="D745" s="204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5.75" customHeight="1" x14ac:dyDescent="0.25">
      <c r="A746" s="203"/>
      <c r="B746" s="203"/>
      <c r="C746" s="204"/>
      <c r="D746" s="204"/>
      <c r="E746" s="202"/>
      <c r="F746" s="202"/>
      <c r="G746" s="202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5.75" customHeight="1" x14ac:dyDescent="0.25">
      <c r="A747" s="203"/>
      <c r="B747" s="203"/>
      <c r="C747" s="204"/>
      <c r="D747" s="204"/>
      <c r="E747" s="202"/>
      <c r="F747" s="202"/>
      <c r="G747" s="202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5.75" customHeight="1" x14ac:dyDescent="0.25">
      <c r="A748" s="203"/>
      <c r="B748" s="203"/>
      <c r="C748" s="204"/>
      <c r="D748" s="204"/>
      <c r="E748" s="202"/>
      <c r="F748" s="202"/>
      <c r="G748" s="202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5.75" customHeight="1" x14ac:dyDescent="0.25">
      <c r="A749" s="203"/>
      <c r="B749" s="203"/>
      <c r="C749" s="204"/>
      <c r="D749" s="204"/>
      <c r="E749" s="202"/>
      <c r="F749" s="202"/>
      <c r="G749" s="202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5.75" customHeight="1" x14ac:dyDescent="0.25">
      <c r="A750" s="203"/>
      <c r="B750" s="203"/>
      <c r="C750" s="204"/>
      <c r="D750" s="204"/>
      <c r="E750" s="202"/>
      <c r="F750" s="202"/>
      <c r="G750" s="202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5.75" customHeight="1" x14ac:dyDescent="0.25">
      <c r="A751" s="203"/>
      <c r="B751" s="203"/>
      <c r="C751" s="204"/>
      <c r="D751" s="204"/>
      <c r="E751" s="202"/>
      <c r="F751" s="202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5.75" customHeight="1" x14ac:dyDescent="0.25">
      <c r="A752" s="203"/>
      <c r="B752" s="203"/>
      <c r="C752" s="204"/>
      <c r="D752" s="204"/>
      <c r="E752" s="202"/>
      <c r="F752" s="202"/>
      <c r="G752" s="202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5.75" customHeight="1" x14ac:dyDescent="0.25">
      <c r="A753" s="203"/>
      <c r="B753" s="203"/>
      <c r="C753" s="204"/>
      <c r="D753" s="204"/>
      <c r="E753" s="202"/>
      <c r="F753" s="202"/>
      <c r="G753" s="202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5.75" customHeight="1" x14ac:dyDescent="0.25">
      <c r="A754" s="203"/>
      <c r="B754" s="203"/>
      <c r="C754" s="204"/>
      <c r="D754" s="204"/>
      <c r="E754" s="202"/>
      <c r="F754" s="202"/>
      <c r="G754" s="202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5.75" customHeight="1" x14ac:dyDescent="0.25">
      <c r="A755" s="203"/>
      <c r="B755" s="203"/>
      <c r="C755" s="204"/>
      <c r="D755" s="204"/>
      <c r="E755" s="202"/>
      <c r="F755" s="202"/>
      <c r="G755" s="202"/>
      <c r="H755" s="202"/>
      <c r="I755" s="202"/>
      <c r="J755" s="202"/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5.75" customHeight="1" x14ac:dyDescent="0.25">
      <c r="A756" s="203"/>
      <c r="B756" s="203"/>
      <c r="C756" s="204"/>
      <c r="D756" s="204"/>
      <c r="E756" s="202"/>
      <c r="F756" s="202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5.75" customHeight="1" x14ac:dyDescent="0.25">
      <c r="A757" s="203"/>
      <c r="B757" s="203"/>
      <c r="C757" s="204"/>
      <c r="D757" s="204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5.75" customHeight="1" x14ac:dyDescent="0.25">
      <c r="A758" s="203"/>
      <c r="B758" s="203"/>
      <c r="C758" s="204"/>
      <c r="D758" s="204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5.75" customHeight="1" x14ac:dyDescent="0.25">
      <c r="A759" s="203"/>
      <c r="B759" s="203"/>
      <c r="C759" s="204"/>
      <c r="D759" s="204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5.75" customHeight="1" x14ac:dyDescent="0.25">
      <c r="A760" s="203"/>
      <c r="B760" s="203"/>
      <c r="C760" s="204"/>
      <c r="D760" s="204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5.75" customHeight="1" x14ac:dyDescent="0.25">
      <c r="A761" s="203"/>
      <c r="B761" s="203"/>
      <c r="C761" s="204"/>
      <c r="D761" s="204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5.75" customHeight="1" x14ac:dyDescent="0.25">
      <c r="A762" s="203"/>
      <c r="B762" s="203"/>
      <c r="C762" s="204"/>
      <c r="D762" s="204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5.75" customHeight="1" x14ac:dyDescent="0.25">
      <c r="A763" s="203"/>
      <c r="B763" s="203"/>
      <c r="C763" s="204"/>
      <c r="D763" s="204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5.75" customHeight="1" x14ac:dyDescent="0.25">
      <c r="A764" s="203"/>
      <c r="B764" s="203"/>
      <c r="C764" s="204"/>
      <c r="D764" s="204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5.75" customHeight="1" x14ac:dyDescent="0.25">
      <c r="A765" s="203"/>
      <c r="B765" s="203"/>
      <c r="C765" s="204"/>
      <c r="D765" s="204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5.75" customHeight="1" x14ac:dyDescent="0.25">
      <c r="A766" s="203"/>
      <c r="B766" s="203"/>
      <c r="C766" s="204"/>
      <c r="D766" s="204"/>
      <c r="E766" s="202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5.75" customHeight="1" x14ac:dyDescent="0.25">
      <c r="A767" s="203"/>
      <c r="B767" s="203"/>
      <c r="C767" s="204"/>
      <c r="D767" s="204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5.75" customHeight="1" x14ac:dyDescent="0.25">
      <c r="A768" s="203"/>
      <c r="B768" s="203"/>
      <c r="C768" s="204"/>
      <c r="D768" s="204"/>
      <c r="E768" s="202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5.75" customHeight="1" x14ac:dyDescent="0.25">
      <c r="A769" s="203"/>
      <c r="B769" s="203"/>
      <c r="C769" s="204"/>
      <c r="D769" s="204"/>
      <c r="E769" s="202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5.75" customHeight="1" x14ac:dyDescent="0.25">
      <c r="A770" s="203"/>
      <c r="B770" s="203"/>
      <c r="C770" s="204"/>
      <c r="D770" s="204"/>
      <c r="E770" s="202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5.75" customHeight="1" x14ac:dyDescent="0.25">
      <c r="A771" s="203"/>
      <c r="B771" s="203"/>
      <c r="C771" s="204"/>
      <c r="D771" s="204"/>
      <c r="E771" s="202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5.75" customHeight="1" x14ac:dyDescent="0.25">
      <c r="A772" s="203"/>
      <c r="B772" s="203"/>
      <c r="C772" s="204"/>
      <c r="D772" s="204"/>
      <c r="E772" s="202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5.75" customHeight="1" x14ac:dyDescent="0.25">
      <c r="A773" s="203"/>
      <c r="B773" s="203"/>
      <c r="C773" s="204"/>
      <c r="D773" s="204"/>
      <c r="E773" s="202"/>
      <c r="F773" s="202"/>
      <c r="G773" s="202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5.75" customHeight="1" x14ac:dyDescent="0.25">
      <c r="A774" s="203"/>
      <c r="B774" s="203"/>
      <c r="C774" s="204"/>
      <c r="D774" s="204"/>
      <c r="E774" s="202"/>
      <c r="F774" s="202"/>
      <c r="G774" s="202"/>
      <c r="H774" s="202"/>
      <c r="I774" s="202"/>
      <c r="J774" s="202"/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5.75" customHeight="1" x14ac:dyDescent="0.25">
      <c r="A775" s="203"/>
      <c r="B775" s="203"/>
      <c r="C775" s="204"/>
      <c r="D775" s="204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5.75" customHeight="1" x14ac:dyDescent="0.25">
      <c r="A776" s="203"/>
      <c r="B776" s="203"/>
      <c r="C776" s="204"/>
      <c r="D776" s="204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5.75" customHeight="1" x14ac:dyDescent="0.25">
      <c r="A777" s="203"/>
      <c r="B777" s="203"/>
      <c r="C777" s="204"/>
      <c r="D777" s="204"/>
      <c r="E777" s="202"/>
      <c r="F777" s="202"/>
      <c r="G777" s="202"/>
      <c r="H777" s="202"/>
      <c r="I777" s="202"/>
      <c r="J777" s="202"/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5.75" customHeight="1" x14ac:dyDescent="0.25">
      <c r="A778" s="203"/>
      <c r="B778" s="203"/>
      <c r="C778" s="204"/>
      <c r="D778" s="204"/>
      <c r="E778" s="202"/>
      <c r="F778" s="202"/>
      <c r="G778" s="202"/>
      <c r="H778" s="202"/>
      <c r="I778" s="202"/>
      <c r="J778" s="202"/>
      <c r="K778" s="202"/>
      <c r="L778" s="202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5.75" customHeight="1" x14ac:dyDescent="0.25">
      <c r="A779" s="203"/>
      <c r="B779" s="203"/>
      <c r="C779" s="204"/>
      <c r="D779" s="204"/>
      <c r="E779" s="202"/>
      <c r="F779" s="202"/>
      <c r="G779" s="202"/>
      <c r="H779" s="202"/>
      <c r="I779" s="202"/>
      <c r="J779" s="202"/>
      <c r="K779" s="202"/>
      <c r="L779" s="202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5.75" customHeight="1" x14ac:dyDescent="0.25">
      <c r="A780" s="203"/>
      <c r="B780" s="203"/>
      <c r="C780" s="204"/>
      <c r="D780" s="204"/>
      <c r="E780" s="202"/>
      <c r="F780" s="202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5.75" customHeight="1" x14ac:dyDescent="0.25">
      <c r="A781" s="203"/>
      <c r="B781" s="203"/>
      <c r="C781" s="204"/>
      <c r="D781" s="204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5.75" customHeight="1" x14ac:dyDescent="0.25">
      <c r="A782" s="203"/>
      <c r="B782" s="203"/>
      <c r="C782" s="204"/>
      <c r="D782" s="204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5.75" customHeight="1" x14ac:dyDescent="0.25">
      <c r="A783" s="203"/>
      <c r="B783" s="203"/>
      <c r="C783" s="204"/>
      <c r="D783" s="204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5.75" customHeight="1" x14ac:dyDescent="0.25">
      <c r="A784" s="203"/>
      <c r="B784" s="203"/>
      <c r="C784" s="204"/>
      <c r="D784" s="204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5.75" customHeight="1" x14ac:dyDescent="0.25">
      <c r="A785" s="203"/>
      <c r="B785" s="203"/>
      <c r="C785" s="204"/>
      <c r="D785" s="204"/>
      <c r="E785" s="202"/>
      <c r="F785" s="202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5.75" customHeight="1" x14ac:dyDescent="0.25">
      <c r="A786" s="203"/>
      <c r="B786" s="203"/>
      <c r="C786" s="204"/>
      <c r="D786" s="204"/>
      <c r="E786" s="202"/>
      <c r="F786" s="202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5.75" customHeight="1" x14ac:dyDescent="0.25">
      <c r="A787" s="203"/>
      <c r="B787" s="203"/>
      <c r="C787" s="204"/>
      <c r="D787" s="204"/>
      <c r="E787" s="202"/>
      <c r="F787" s="202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5.75" customHeight="1" x14ac:dyDescent="0.25">
      <c r="A788" s="203"/>
      <c r="B788" s="203"/>
      <c r="C788" s="204"/>
      <c r="D788" s="204"/>
      <c r="E788" s="202"/>
      <c r="F788" s="202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5.75" customHeight="1" x14ac:dyDescent="0.25">
      <c r="A789" s="203"/>
      <c r="B789" s="203"/>
      <c r="C789" s="204"/>
      <c r="D789" s="204"/>
      <c r="E789" s="202"/>
      <c r="F789" s="202"/>
      <c r="G789" s="202"/>
      <c r="H789" s="202"/>
      <c r="I789" s="202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5.75" customHeight="1" x14ac:dyDescent="0.25">
      <c r="A790" s="203"/>
      <c r="B790" s="203"/>
      <c r="C790" s="204"/>
      <c r="D790" s="204"/>
      <c r="E790" s="202"/>
      <c r="F790" s="202"/>
      <c r="G790" s="202"/>
      <c r="H790" s="202"/>
      <c r="I790" s="202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5.75" customHeight="1" x14ac:dyDescent="0.25">
      <c r="A791" s="203"/>
      <c r="B791" s="203"/>
      <c r="C791" s="204"/>
      <c r="D791" s="204"/>
      <c r="E791" s="202"/>
      <c r="F791" s="202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5.75" customHeight="1" x14ac:dyDescent="0.25">
      <c r="A792" s="203"/>
      <c r="B792" s="203"/>
      <c r="C792" s="204"/>
      <c r="D792" s="204"/>
      <c r="E792" s="202"/>
      <c r="F792" s="202"/>
      <c r="G792" s="202"/>
      <c r="H792" s="202"/>
      <c r="I792" s="202"/>
      <c r="J792" s="202"/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5.75" customHeight="1" x14ac:dyDescent="0.25">
      <c r="A793" s="203"/>
      <c r="B793" s="203"/>
      <c r="C793" s="204"/>
      <c r="D793" s="204"/>
      <c r="E793" s="202"/>
      <c r="F793" s="202"/>
      <c r="G793" s="202"/>
      <c r="H793" s="202"/>
      <c r="I793" s="202"/>
      <c r="J793" s="202"/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5.75" customHeight="1" x14ac:dyDescent="0.25">
      <c r="A794" s="203"/>
      <c r="B794" s="203"/>
      <c r="C794" s="204"/>
      <c r="D794" s="204"/>
      <c r="E794" s="202"/>
      <c r="F794" s="202"/>
      <c r="G794" s="202"/>
      <c r="H794" s="202"/>
      <c r="I794" s="202"/>
      <c r="J794" s="202"/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5.75" customHeight="1" x14ac:dyDescent="0.25">
      <c r="A795" s="203"/>
      <c r="B795" s="203"/>
      <c r="C795" s="204"/>
      <c r="D795" s="204"/>
      <c r="E795" s="202"/>
      <c r="F795" s="202"/>
      <c r="G795" s="202"/>
      <c r="H795" s="202"/>
      <c r="I795" s="202"/>
      <c r="J795" s="202"/>
      <c r="K795" s="202"/>
      <c r="L795" s="202"/>
      <c r="M795" s="202"/>
      <c r="N795" s="202"/>
      <c r="O795" s="202"/>
      <c r="P795" s="202"/>
      <c r="Q795" s="202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5.75" customHeight="1" x14ac:dyDescent="0.25">
      <c r="A796" s="203"/>
      <c r="B796" s="203"/>
      <c r="C796" s="204"/>
      <c r="D796" s="204"/>
      <c r="E796" s="202"/>
      <c r="F796" s="202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5.75" customHeight="1" x14ac:dyDescent="0.25">
      <c r="A797" s="203"/>
      <c r="B797" s="203"/>
      <c r="C797" s="204"/>
      <c r="D797" s="204"/>
      <c r="E797" s="202"/>
      <c r="F797" s="202"/>
      <c r="G797" s="202"/>
      <c r="H797" s="202"/>
      <c r="I797" s="202"/>
      <c r="J797" s="202"/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5.75" customHeight="1" x14ac:dyDescent="0.25">
      <c r="A798" s="203"/>
      <c r="B798" s="203"/>
      <c r="C798" s="204"/>
      <c r="D798" s="204"/>
      <c r="E798" s="202"/>
      <c r="F798" s="202"/>
      <c r="G798" s="202"/>
      <c r="H798" s="202"/>
      <c r="I798" s="202"/>
      <c r="J798" s="202"/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5.75" customHeight="1" x14ac:dyDescent="0.25">
      <c r="A799" s="203"/>
      <c r="B799" s="203"/>
      <c r="C799" s="204"/>
      <c r="D799" s="204"/>
      <c r="E799" s="202"/>
      <c r="F799" s="202"/>
      <c r="G799" s="202"/>
      <c r="H799" s="202"/>
      <c r="I799" s="202"/>
      <c r="J799" s="202"/>
      <c r="K799" s="202"/>
      <c r="L799" s="202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5.75" customHeight="1" x14ac:dyDescent="0.25">
      <c r="A800" s="203"/>
      <c r="B800" s="203"/>
      <c r="C800" s="204"/>
      <c r="D800" s="204"/>
      <c r="E800" s="202"/>
      <c r="F800" s="202"/>
      <c r="G800" s="202"/>
      <c r="H800" s="202"/>
      <c r="I800" s="202"/>
      <c r="J800" s="202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5.75" customHeight="1" x14ac:dyDescent="0.25">
      <c r="A801" s="203"/>
      <c r="B801" s="203"/>
      <c r="C801" s="204"/>
      <c r="D801" s="204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5.75" customHeight="1" x14ac:dyDescent="0.25">
      <c r="A802" s="203"/>
      <c r="B802" s="203"/>
      <c r="C802" s="204"/>
      <c r="D802" s="204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5.75" customHeight="1" x14ac:dyDescent="0.25">
      <c r="A803" s="203"/>
      <c r="B803" s="203"/>
      <c r="C803" s="204"/>
      <c r="D803" s="204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5.75" customHeight="1" x14ac:dyDescent="0.25">
      <c r="A804" s="203"/>
      <c r="B804" s="203"/>
      <c r="C804" s="204"/>
      <c r="D804" s="204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5.75" customHeight="1" x14ac:dyDescent="0.25">
      <c r="A805" s="203"/>
      <c r="B805" s="203"/>
      <c r="C805" s="204"/>
      <c r="D805" s="204"/>
      <c r="E805" s="202"/>
      <c r="F805" s="202"/>
      <c r="G805" s="202"/>
      <c r="H805" s="202"/>
      <c r="I805" s="202"/>
      <c r="J805" s="202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5.75" customHeight="1" x14ac:dyDescent="0.25">
      <c r="A806" s="203"/>
      <c r="B806" s="203"/>
      <c r="C806" s="204"/>
      <c r="D806" s="204"/>
      <c r="E806" s="202"/>
      <c r="F806" s="202"/>
      <c r="G806" s="202"/>
      <c r="H806" s="202"/>
      <c r="I806" s="202"/>
      <c r="J806" s="202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5.75" customHeight="1" x14ac:dyDescent="0.25">
      <c r="A807" s="203"/>
      <c r="B807" s="203"/>
      <c r="C807" s="204"/>
      <c r="D807" s="204"/>
      <c r="E807" s="202"/>
      <c r="F807" s="202"/>
      <c r="G807" s="202"/>
      <c r="H807" s="202"/>
      <c r="I807" s="202"/>
      <c r="J807" s="202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5.75" customHeight="1" x14ac:dyDescent="0.25">
      <c r="A808" s="203"/>
      <c r="B808" s="203"/>
      <c r="C808" s="204"/>
      <c r="D808" s="204"/>
      <c r="E808" s="202"/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5.75" customHeight="1" x14ac:dyDescent="0.25">
      <c r="A809" s="203"/>
      <c r="B809" s="203"/>
      <c r="C809" s="204"/>
      <c r="D809" s="204"/>
      <c r="E809" s="202"/>
      <c r="F809" s="202"/>
      <c r="G809" s="202"/>
      <c r="H809" s="202"/>
      <c r="I809" s="202"/>
      <c r="J809" s="202"/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5.75" customHeight="1" x14ac:dyDescent="0.25">
      <c r="A810" s="203"/>
      <c r="B810" s="203"/>
      <c r="C810" s="204"/>
      <c r="D810" s="204"/>
      <c r="E810" s="202"/>
      <c r="F810" s="202"/>
      <c r="G810" s="202"/>
      <c r="H810" s="202"/>
      <c r="I810" s="202"/>
      <c r="J810" s="202"/>
      <c r="K810" s="202"/>
      <c r="L810" s="202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5.75" customHeight="1" x14ac:dyDescent="0.25">
      <c r="A811" s="203"/>
      <c r="B811" s="203"/>
      <c r="C811" s="204"/>
      <c r="D811" s="204"/>
      <c r="E811" s="202"/>
      <c r="F811" s="202"/>
      <c r="G811" s="202"/>
      <c r="H811" s="202"/>
      <c r="I811" s="202"/>
      <c r="J811" s="202"/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5.75" customHeight="1" x14ac:dyDescent="0.25">
      <c r="A812" s="203"/>
      <c r="B812" s="203"/>
      <c r="C812" s="204"/>
      <c r="D812" s="204"/>
      <c r="E812" s="202"/>
      <c r="F812" s="202"/>
      <c r="G812" s="202"/>
      <c r="H812" s="202"/>
      <c r="I812" s="202"/>
      <c r="J812" s="202"/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5.75" customHeight="1" x14ac:dyDescent="0.25">
      <c r="A813" s="203"/>
      <c r="B813" s="203"/>
      <c r="C813" s="204"/>
      <c r="D813" s="204"/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5.75" customHeight="1" x14ac:dyDescent="0.25">
      <c r="A814" s="203"/>
      <c r="B814" s="203"/>
      <c r="C814" s="204"/>
      <c r="D814" s="204"/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5.75" customHeight="1" x14ac:dyDescent="0.25">
      <c r="A815" s="203"/>
      <c r="B815" s="203"/>
      <c r="C815" s="204"/>
      <c r="D815" s="204"/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5.75" customHeight="1" x14ac:dyDescent="0.25">
      <c r="A816" s="203"/>
      <c r="B816" s="203"/>
      <c r="C816" s="204"/>
      <c r="D816" s="204"/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5.75" customHeight="1" x14ac:dyDescent="0.25">
      <c r="A817" s="203"/>
      <c r="B817" s="203"/>
      <c r="C817" s="204"/>
      <c r="D817" s="204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5.75" customHeight="1" x14ac:dyDescent="0.25">
      <c r="A818" s="203"/>
      <c r="B818" s="203"/>
      <c r="C818" s="204"/>
      <c r="D818" s="204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5.75" customHeight="1" x14ac:dyDescent="0.25">
      <c r="A819" s="203"/>
      <c r="B819" s="203"/>
      <c r="C819" s="204"/>
      <c r="D819" s="204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5.75" customHeight="1" x14ac:dyDescent="0.25">
      <c r="A820" s="203"/>
      <c r="B820" s="203"/>
      <c r="C820" s="204"/>
      <c r="D820" s="204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5.75" customHeight="1" x14ac:dyDescent="0.25">
      <c r="A821" s="203"/>
      <c r="B821" s="203"/>
      <c r="C821" s="204"/>
      <c r="D821" s="204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5.75" customHeight="1" x14ac:dyDescent="0.25">
      <c r="A822" s="203"/>
      <c r="B822" s="203"/>
      <c r="C822" s="204"/>
      <c r="D822" s="204"/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5.75" customHeight="1" x14ac:dyDescent="0.25">
      <c r="A823" s="203"/>
      <c r="B823" s="203"/>
      <c r="C823" s="204"/>
      <c r="D823" s="204"/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5.75" customHeight="1" x14ac:dyDescent="0.25">
      <c r="A824" s="203"/>
      <c r="B824" s="203"/>
      <c r="C824" s="204"/>
      <c r="D824" s="204"/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5.75" customHeight="1" x14ac:dyDescent="0.25">
      <c r="A825" s="203"/>
      <c r="B825" s="203"/>
      <c r="C825" s="204"/>
      <c r="D825" s="204"/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5.75" customHeight="1" x14ac:dyDescent="0.25">
      <c r="A826" s="203"/>
      <c r="B826" s="203"/>
      <c r="C826" s="204"/>
      <c r="D826" s="204"/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5.75" customHeight="1" x14ac:dyDescent="0.25">
      <c r="A827" s="203"/>
      <c r="B827" s="203"/>
      <c r="C827" s="204"/>
      <c r="D827" s="204"/>
      <c r="E827" s="202"/>
      <c r="F827" s="202"/>
      <c r="G827" s="202"/>
      <c r="H827" s="202"/>
      <c r="I827" s="202"/>
      <c r="J827" s="202"/>
      <c r="K827" s="202"/>
      <c r="L827" s="202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5.75" customHeight="1" x14ac:dyDescent="0.25">
      <c r="A828" s="203"/>
      <c r="B828" s="203"/>
      <c r="C828" s="204"/>
      <c r="D828" s="204"/>
      <c r="E828" s="202"/>
      <c r="F828" s="202"/>
      <c r="G828" s="202"/>
      <c r="H828" s="202"/>
      <c r="I828" s="202"/>
      <c r="J828" s="202"/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5.75" customHeight="1" x14ac:dyDescent="0.25">
      <c r="A829" s="203"/>
      <c r="B829" s="203"/>
      <c r="C829" s="204"/>
      <c r="D829" s="204"/>
      <c r="E829" s="202"/>
      <c r="F829" s="202"/>
      <c r="G829" s="202"/>
      <c r="H829" s="202"/>
      <c r="I829" s="202"/>
      <c r="J829" s="202"/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5.75" customHeight="1" x14ac:dyDescent="0.25">
      <c r="A830" s="203"/>
      <c r="B830" s="203"/>
      <c r="C830" s="204"/>
      <c r="D830" s="204"/>
      <c r="E830" s="202"/>
      <c r="F830" s="202"/>
      <c r="G830" s="202"/>
      <c r="H830" s="202"/>
      <c r="I830" s="202"/>
      <c r="J830" s="202"/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5.75" customHeight="1" x14ac:dyDescent="0.25">
      <c r="A831" s="203"/>
      <c r="B831" s="203"/>
      <c r="C831" s="204"/>
      <c r="D831" s="204"/>
      <c r="E831" s="202"/>
      <c r="F831" s="202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5.75" customHeight="1" x14ac:dyDescent="0.25">
      <c r="A832" s="203"/>
      <c r="B832" s="203"/>
      <c r="C832" s="204"/>
      <c r="D832" s="204"/>
      <c r="E832" s="202"/>
      <c r="F832" s="202"/>
      <c r="G832" s="202"/>
      <c r="H832" s="202"/>
      <c r="I832" s="202"/>
      <c r="J832" s="202"/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5.75" customHeight="1" x14ac:dyDescent="0.25">
      <c r="A833" s="203"/>
      <c r="B833" s="203"/>
      <c r="C833" s="204"/>
      <c r="D833" s="204"/>
      <c r="E833" s="202"/>
      <c r="F833" s="202"/>
      <c r="G833" s="202"/>
      <c r="H833" s="202"/>
      <c r="I833" s="202"/>
      <c r="J833" s="202"/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5.75" customHeight="1" x14ac:dyDescent="0.25">
      <c r="A834" s="203"/>
      <c r="B834" s="203"/>
      <c r="C834" s="204"/>
      <c r="D834" s="204"/>
      <c r="E834" s="202"/>
      <c r="F834" s="202"/>
      <c r="G834" s="202"/>
      <c r="H834" s="202"/>
      <c r="I834" s="202"/>
      <c r="J834" s="202"/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5.75" customHeight="1" x14ac:dyDescent="0.25">
      <c r="A835" s="203"/>
      <c r="B835" s="203"/>
      <c r="C835" s="204"/>
      <c r="D835" s="204"/>
      <c r="E835" s="202"/>
      <c r="F835" s="202"/>
      <c r="G835" s="202"/>
      <c r="H835" s="202"/>
      <c r="I835" s="202"/>
      <c r="J835" s="202"/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5.75" customHeight="1" x14ac:dyDescent="0.25">
      <c r="A836" s="203"/>
      <c r="B836" s="203"/>
      <c r="C836" s="204"/>
      <c r="D836" s="204"/>
      <c r="E836" s="202"/>
      <c r="F836" s="202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5.75" customHeight="1" x14ac:dyDescent="0.25">
      <c r="A837" s="203"/>
      <c r="B837" s="203"/>
      <c r="C837" s="204"/>
      <c r="D837" s="204"/>
      <c r="E837" s="202"/>
      <c r="F837" s="202"/>
      <c r="G837" s="202"/>
      <c r="H837" s="202"/>
      <c r="I837" s="202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5.75" customHeight="1" x14ac:dyDescent="0.25">
      <c r="A838" s="203"/>
      <c r="B838" s="203"/>
      <c r="C838" s="204"/>
      <c r="D838" s="204"/>
      <c r="E838" s="202"/>
      <c r="F838" s="202"/>
      <c r="G838" s="202"/>
      <c r="H838" s="202"/>
      <c r="I838" s="202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5.75" customHeight="1" x14ac:dyDescent="0.25">
      <c r="A839" s="203"/>
      <c r="B839" s="203"/>
      <c r="C839" s="204"/>
      <c r="D839" s="204"/>
      <c r="E839" s="202"/>
      <c r="F839" s="202"/>
      <c r="G839" s="202"/>
      <c r="H839" s="202"/>
      <c r="I839" s="202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5.75" customHeight="1" x14ac:dyDescent="0.25">
      <c r="A840" s="203"/>
      <c r="B840" s="203"/>
      <c r="C840" s="204"/>
      <c r="D840" s="204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5.75" customHeight="1" x14ac:dyDescent="0.25">
      <c r="A841" s="203"/>
      <c r="B841" s="203"/>
      <c r="C841" s="204"/>
      <c r="D841" s="204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5.75" customHeight="1" x14ac:dyDescent="0.25">
      <c r="A842" s="203"/>
      <c r="B842" s="203"/>
      <c r="C842" s="204"/>
      <c r="D842" s="204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5.75" customHeight="1" x14ac:dyDescent="0.25">
      <c r="A843" s="203"/>
      <c r="B843" s="203"/>
      <c r="C843" s="204"/>
      <c r="D843" s="204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5.75" customHeight="1" x14ac:dyDescent="0.25">
      <c r="A844" s="203"/>
      <c r="B844" s="203"/>
      <c r="C844" s="204"/>
      <c r="D844" s="204"/>
      <c r="E844" s="202"/>
      <c r="F844" s="202"/>
      <c r="G844" s="202"/>
      <c r="H844" s="202"/>
      <c r="I844" s="202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5.75" customHeight="1" x14ac:dyDescent="0.25">
      <c r="A845" s="203"/>
      <c r="B845" s="203"/>
      <c r="C845" s="204"/>
      <c r="D845" s="204"/>
      <c r="E845" s="202"/>
      <c r="F845" s="202"/>
      <c r="G845" s="202"/>
      <c r="H845" s="202"/>
      <c r="I845" s="202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5.75" customHeight="1" x14ac:dyDescent="0.25">
      <c r="A846" s="203"/>
      <c r="B846" s="203"/>
      <c r="C846" s="204"/>
      <c r="D846" s="204"/>
      <c r="E846" s="202"/>
      <c r="F846" s="202"/>
      <c r="G846" s="202"/>
      <c r="H846" s="202"/>
      <c r="I846" s="202"/>
      <c r="J846" s="202"/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5.75" customHeight="1" x14ac:dyDescent="0.25">
      <c r="A847" s="203"/>
      <c r="B847" s="203"/>
      <c r="C847" s="204"/>
      <c r="D847" s="204"/>
      <c r="E847" s="202"/>
      <c r="F847" s="202"/>
      <c r="G847" s="202"/>
      <c r="H847" s="202"/>
      <c r="I847" s="202"/>
      <c r="J847" s="202"/>
      <c r="K847" s="202"/>
      <c r="L847" s="202"/>
      <c r="M847" s="202"/>
      <c r="N847" s="202"/>
      <c r="O847" s="202"/>
      <c r="P847" s="202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5.75" customHeight="1" x14ac:dyDescent="0.25">
      <c r="A848" s="203"/>
      <c r="B848" s="203"/>
      <c r="C848" s="204"/>
      <c r="D848" s="204"/>
      <c r="E848" s="202"/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5.75" customHeight="1" x14ac:dyDescent="0.25">
      <c r="A849" s="203"/>
      <c r="B849" s="203"/>
      <c r="C849" s="204"/>
      <c r="D849" s="204"/>
      <c r="E849" s="202"/>
      <c r="F849" s="202"/>
      <c r="G849" s="202"/>
      <c r="H849" s="202"/>
      <c r="I849" s="202"/>
      <c r="J849" s="202"/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5.75" customHeight="1" x14ac:dyDescent="0.25">
      <c r="A850" s="203"/>
      <c r="B850" s="203"/>
      <c r="C850" s="204"/>
      <c r="D850" s="204"/>
      <c r="E850" s="202"/>
      <c r="F850" s="202"/>
      <c r="G850" s="202"/>
      <c r="H850" s="202"/>
      <c r="I850" s="202"/>
      <c r="J850" s="202"/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5.75" customHeight="1" x14ac:dyDescent="0.25">
      <c r="A851" s="203"/>
      <c r="B851" s="203"/>
      <c r="C851" s="204"/>
      <c r="D851" s="204"/>
      <c r="E851" s="202"/>
      <c r="F851" s="202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5.75" customHeight="1" x14ac:dyDescent="0.25">
      <c r="A852" s="203"/>
      <c r="B852" s="203"/>
      <c r="C852" s="204"/>
      <c r="D852" s="204"/>
      <c r="E852" s="202"/>
      <c r="F852" s="202"/>
      <c r="G852" s="202"/>
      <c r="H852" s="202"/>
      <c r="I852" s="202"/>
      <c r="J852" s="202"/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5.75" customHeight="1" x14ac:dyDescent="0.25">
      <c r="A853" s="203"/>
      <c r="B853" s="203"/>
      <c r="C853" s="204"/>
      <c r="D853" s="204"/>
      <c r="E853" s="202"/>
      <c r="F853" s="202"/>
      <c r="G853" s="202"/>
      <c r="H853" s="202"/>
      <c r="I853" s="202"/>
      <c r="J853" s="202"/>
      <c r="K853" s="202"/>
      <c r="L853" s="202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5.75" customHeight="1" x14ac:dyDescent="0.25">
      <c r="A854" s="203"/>
      <c r="B854" s="203"/>
      <c r="C854" s="204"/>
      <c r="D854" s="204"/>
      <c r="E854" s="202"/>
      <c r="F854" s="202"/>
      <c r="G854" s="202"/>
      <c r="H854" s="202"/>
      <c r="I854" s="202"/>
      <c r="J854" s="202"/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5.75" customHeight="1" x14ac:dyDescent="0.25">
      <c r="A855" s="203"/>
      <c r="B855" s="203"/>
      <c r="C855" s="204"/>
      <c r="D855" s="204"/>
      <c r="E855" s="202"/>
      <c r="F855" s="202"/>
      <c r="G855" s="202"/>
      <c r="H855" s="202"/>
      <c r="I855" s="202"/>
      <c r="J855" s="202"/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5.75" customHeight="1" x14ac:dyDescent="0.25">
      <c r="A856" s="203"/>
      <c r="B856" s="203"/>
      <c r="C856" s="204"/>
      <c r="D856" s="204"/>
      <c r="E856" s="202"/>
      <c r="F856" s="202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5.75" customHeight="1" x14ac:dyDescent="0.25">
      <c r="A857" s="203"/>
      <c r="B857" s="203"/>
      <c r="C857" s="204"/>
      <c r="D857" s="204"/>
      <c r="E857" s="202"/>
      <c r="F857" s="202"/>
      <c r="G857" s="202"/>
      <c r="H857" s="202"/>
      <c r="I857" s="202"/>
      <c r="J857" s="202"/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5.75" customHeight="1" x14ac:dyDescent="0.25">
      <c r="A858" s="203"/>
      <c r="B858" s="203"/>
      <c r="C858" s="204"/>
      <c r="D858" s="204"/>
      <c r="E858" s="202"/>
      <c r="F858" s="202"/>
      <c r="G858" s="202"/>
      <c r="H858" s="202"/>
      <c r="I858" s="202"/>
      <c r="J858" s="202"/>
      <c r="K858" s="202"/>
      <c r="L858" s="202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5.75" customHeight="1" x14ac:dyDescent="0.25">
      <c r="A859" s="203"/>
      <c r="B859" s="203"/>
      <c r="C859" s="204"/>
      <c r="D859" s="204"/>
      <c r="E859" s="202"/>
      <c r="F859" s="202"/>
      <c r="G859" s="202"/>
      <c r="H859" s="202"/>
      <c r="I859" s="202"/>
      <c r="J859" s="202"/>
      <c r="K859" s="202"/>
      <c r="L859" s="202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5.75" customHeight="1" x14ac:dyDescent="0.25">
      <c r="A860" s="203"/>
      <c r="B860" s="203"/>
      <c r="C860" s="204"/>
      <c r="D860" s="204"/>
      <c r="E860" s="202"/>
      <c r="F860" s="202"/>
      <c r="G860" s="202"/>
      <c r="H860" s="202"/>
      <c r="I860" s="202"/>
      <c r="J860" s="202"/>
      <c r="K860" s="202"/>
      <c r="L860" s="202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5.75" customHeight="1" x14ac:dyDescent="0.25">
      <c r="A861" s="203"/>
      <c r="B861" s="203"/>
      <c r="C861" s="204"/>
      <c r="D861" s="204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5.75" customHeight="1" x14ac:dyDescent="0.25">
      <c r="A862" s="203"/>
      <c r="B862" s="203"/>
      <c r="C862" s="204"/>
      <c r="D862" s="204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5.75" customHeight="1" x14ac:dyDescent="0.25">
      <c r="A863" s="203"/>
      <c r="B863" s="203"/>
      <c r="C863" s="204"/>
      <c r="D863" s="204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5.75" customHeight="1" x14ac:dyDescent="0.25">
      <c r="A864" s="203"/>
      <c r="B864" s="203"/>
      <c r="C864" s="204"/>
      <c r="D864" s="204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5.75" customHeight="1" x14ac:dyDescent="0.25">
      <c r="A865" s="203"/>
      <c r="B865" s="203"/>
      <c r="C865" s="204"/>
      <c r="D865" s="204"/>
      <c r="E865" s="202"/>
      <c r="F865" s="202"/>
      <c r="G865" s="202"/>
      <c r="H865" s="202"/>
      <c r="I865" s="202"/>
      <c r="J865" s="202"/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5.75" customHeight="1" x14ac:dyDescent="0.25">
      <c r="A866" s="203"/>
      <c r="B866" s="203"/>
      <c r="C866" s="204"/>
      <c r="D866" s="204"/>
      <c r="E866" s="202"/>
      <c r="F866" s="202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5.75" customHeight="1" x14ac:dyDescent="0.25">
      <c r="A867" s="203"/>
      <c r="B867" s="203"/>
      <c r="C867" s="204"/>
      <c r="D867" s="204"/>
      <c r="E867" s="202"/>
      <c r="F867" s="202"/>
      <c r="G867" s="202"/>
      <c r="H867" s="202"/>
      <c r="I867" s="202"/>
      <c r="J867" s="202"/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5.75" customHeight="1" x14ac:dyDescent="0.25">
      <c r="A868" s="203"/>
      <c r="B868" s="203"/>
      <c r="C868" s="204"/>
      <c r="D868" s="204"/>
      <c r="E868" s="202"/>
      <c r="F868" s="202"/>
      <c r="G868" s="202"/>
      <c r="H868" s="202"/>
      <c r="I868" s="202"/>
      <c r="J868" s="202"/>
      <c r="K868" s="202"/>
      <c r="L868" s="202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5.75" customHeight="1" x14ac:dyDescent="0.25">
      <c r="A869" s="203"/>
      <c r="B869" s="203"/>
      <c r="C869" s="204"/>
      <c r="D869" s="204"/>
      <c r="E869" s="202"/>
      <c r="F869" s="202"/>
      <c r="G869" s="202"/>
      <c r="H869" s="202"/>
      <c r="I869" s="202"/>
      <c r="J869" s="202"/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5.75" customHeight="1" x14ac:dyDescent="0.25">
      <c r="A870" s="203"/>
      <c r="B870" s="203"/>
      <c r="C870" s="204"/>
      <c r="D870" s="204"/>
      <c r="E870" s="202"/>
      <c r="F870" s="202"/>
      <c r="G870" s="202"/>
      <c r="H870" s="202"/>
      <c r="I870" s="202"/>
      <c r="J870" s="202"/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5.75" customHeight="1" x14ac:dyDescent="0.25">
      <c r="A871" s="203"/>
      <c r="B871" s="203"/>
      <c r="C871" s="204"/>
      <c r="D871" s="204"/>
      <c r="E871" s="202"/>
      <c r="F871" s="202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5.75" customHeight="1" x14ac:dyDescent="0.25">
      <c r="A872" s="203"/>
      <c r="B872" s="203"/>
      <c r="C872" s="204"/>
      <c r="D872" s="204"/>
      <c r="E872" s="202"/>
      <c r="F872" s="202"/>
      <c r="G872" s="202"/>
      <c r="H872" s="202"/>
      <c r="I872" s="202"/>
      <c r="J872" s="202"/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5.75" customHeight="1" x14ac:dyDescent="0.25">
      <c r="A873" s="203"/>
      <c r="B873" s="203"/>
      <c r="C873" s="204"/>
      <c r="D873" s="204"/>
      <c r="E873" s="202"/>
      <c r="F873" s="202"/>
      <c r="G873" s="202"/>
      <c r="H873" s="202"/>
      <c r="I873" s="202"/>
      <c r="J873" s="202"/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5.75" customHeight="1" x14ac:dyDescent="0.25">
      <c r="A874" s="203"/>
      <c r="B874" s="203"/>
      <c r="C874" s="204"/>
      <c r="D874" s="204"/>
      <c r="E874" s="202"/>
      <c r="F874" s="202"/>
      <c r="G874" s="202"/>
      <c r="H874" s="202"/>
      <c r="I874" s="202"/>
      <c r="J874" s="202"/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5.75" customHeight="1" x14ac:dyDescent="0.25">
      <c r="A875" s="203"/>
      <c r="B875" s="203"/>
      <c r="C875" s="204"/>
      <c r="D875" s="204"/>
      <c r="E875" s="202"/>
      <c r="F875" s="202"/>
      <c r="G875" s="202"/>
      <c r="H875" s="202"/>
      <c r="I875" s="202"/>
      <c r="J875" s="202"/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5.75" customHeight="1" x14ac:dyDescent="0.25">
      <c r="A876" s="203"/>
      <c r="B876" s="203"/>
      <c r="C876" s="204"/>
      <c r="D876" s="204"/>
      <c r="E876" s="202"/>
      <c r="F876" s="202"/>
      <c r="G876" s="202"/>
      <c r="H876" s="202"/>
      <c r="I876" s="202"/>
      <c r="J876" s="202"/>
      <c r="K876" s="202"/>
      <c r="L876" s="202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5.75" customHeight="1" x14ac:dyDescent="0.25">
      <c r="A877" s="203"/>
      <c r="B877" s="203"/>
      <c r="C877" s="204"/>
      <c r="D877" s="204"/>
      <c r="E877" s="202"/>
      <c r="F877" s="202"/>
      <c r="G877" s="202"/>
      <c r="H877" s="202"/>
      <c r="I877" s="202"/>
      <c r="J877" s="202"/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5.75" customHeight="1" x14ac:dyDescent="0.25">
      <c r="A878" s="203"/>
      <c r="B878" s="203"/>
      <c r="C878" s="204"/>
      <c r="D878" s="204"/>
      <c r="E878" s="202"/>
      <c r="F878" s="202"/>
      <c r="G878" s="202"/>
      <c r="H878" s="202"/>
      <c r="I878" s="202"/>
      <c r="J878" s="202"/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5.75" customHeight="1" x14ac:dyDescent="0.25">
      <c r="A879" s="203"/>
      <c r="B879" s="203"/>
      <c r="C879" s="204"/>
      <c r="D879" s="204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5.75" customHeight="1" x14ac:dyDescent="0.25">
      <c r="A880" s="203"/>
      <c r="B880" s="203"/>
      <c r="C880" s="204"/>
      <c r="D880" s="204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5.75" customHeight="1" x14ac:dyDescent="0.25">
      <c r="A881" s="203"/>
      <c r="B881" s="203"/>
      <c r="C881" s="204"/>
      <c r="D881" s="204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5.75" customHeight="1" x14ac:dyDescent="0.25">
      <c r="A882" s="203"/>
      <c r="B882" s="203"/>
      <c r="C882" s="204"/>
      <c r="D882" s="204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5.75" customHeight="1" x14ac:dyDescent="0.25">
      <c r="A883" s="203"/>
      <c r="B883" s="203"/>
      <c r="C883" s="204"/>
      <c r="D883" s="204"/>
      <c r="E883" s="202"/>
      <c r="F883" s="202"/>
      <c r="G883" s="202"/>
      <c r="H883" s="202"/>
      <c r="I883" s="202"/>
      <c r="J883" s="202"/>
      <c r="K883" s="202"/>
      <c r="L883" s="202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5.75" customHeight="1" x14ac:dyDescent="0.25">
      <c r="A884" s="203"/>
      <c r="B884" s="203"/>
      <c r="C884" s="204"/>
      <c r="D884" s="204"/>
      <c r="E884" s="202"/>
      <c r="F884" s="202"/>
      <c r="G884" s="202"/>
      <c r="H884" s="202"/>
      <c r="I884" s="202"/>
      <c r="J884" s="202"/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5.75" customHeight="1" x14ac:dyDescent="0.25">
      <c r="A885" s="203"/>
      <c r="B885" s="203"/>
      <c r="C885" s="204"/>
      <c r="D885" s="204"/>
      <c r="E885" s="202"/>
      <c r="F885" s="202"/>
      <c r="G885" s="202"/>
      <c r="H885" s="202"/>
      <c r="I885" s="202"/>
      <c r="J885" s="202"/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5.75" customHeight="1" x14ac:dyDescent="0.25">
      <c r="A886" s="203"/>
      <c r="B886" s="203"/>
      <c r="C886" s="204"/>
      <c r="D886" s="204"/>
      <c r="E886" s="202"/>
      <c r="F886" s="202"/>
      <c r="G886" s="202"/>
      <c r="H886" s="202"/>
      <c r="I886" s="202"/>
      <c r="J886" s="202"/>
      <c r="K886" s="202"/>
      <c r="L886" s="202"/>
      <c r="M886" s="202"/>
      <c r="N886" s="202"/>
      <c r="O886" s="202"/>
      <c r="P886" s="202"/>
      <c r="Q886" s="202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5.75" customHeight="1" x14ac:dyDescent="0.25">
      <c r="A887" s="203"/>
      <c r="B887" s="203"/>
      <c r="C887" s="204"/>
      <c r="D887" s="204"/>
      <c r="E887" s="202"/>
      <c r="F887" s="202"/>
      <c r="G887" s="202"/>
      <c r="H887" s="202"/>
      <c r="I887" s="202"/>
      <c r="J887" s="202"/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5.75" customHeight="1" x14ac:dyDescent="0.25">
      <c r="A888" s="203"/>
      <c r="B888" s="203"/>
      <c r="C888" s="204"/>
      <c r="D888" s="204"/>
      <c r="E888" s="202"/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5.75" customHeight="1" x14ac:dyDescent="0.25">
      <c r="A889" s="203"/>
      <c r="B889" s="203"/>
      <c r="C889" s="204"/>
      <c r="D889" s="204"/>
      <c r="E889" s="202"/>
      <c r="F889" s="202"/>
      <c r="G889" s="202"/>
      <c r="H889" s="202"/>
      <c r="I889" s="202"/>
      <c r="J889" s="202"/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5.75" customHeight="1" x14ac:dyDescent="0.25">
      <c r="A890" s="203"/>
      <c r="B890" s="203"/>
      <c r="C890" s="204"/>
      <c r="D890" s="204"/>
      <c r="E890" s="202"/>
      <c r="F890" s="202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5.75" customHeight="1" x14ac:dyDescent="0.25">
      <c r="A891" s="203"/>
      <c r="B891" s="203"/>
      <c r="C891" s="204"/>
      <c r="D891" s="204"/>
      <c r="E891" s="202"/>
      <c r="F891" s="202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5.75" customHeight="1" x14ac:dyDescent="0.25">
      <c r="A892" s="203"/>
      <c r="B892" s="203"/>
      <c r="C892" s="204"/>
      <c r="D892" s="204"/>
      <c r="E892" s="202"/>
      <c r="F892" s="202"/>
      <c r="G892" s="202"/>
      <c r="H892" s="202"/>
      <c r="I892" s="202"/>
      <c r="J892" s="202"/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5.75" customHeight="1" x14ac:dyDescent="0.25">
      <c r="A893" s="203"/>
      <c r="B893" s="203"/>
      <c r="C893" s="204"/>
      <c r="D893" s="204"/>
      <c r="E893" s="202"/>
      <c r="F893" s="202"/>
      <c r="G893" s="202"/>
      <c r="H893" s="202"/>
      <c r="I893" s="202"/>
      <c r="J893" s="202"/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5.75" customHeight="1" x14ac:dyDescent="0.25">
      <c r="A894" s="203"/>
      <c r="B894" s="203"/>
      <c r="C894" s="204"/>
      <c r="D894" s="204"/>
      <c r="E894" s="202"/>
      <c r="F894" s="202"/>
      <c r="G894" s="202"/>
      <c r="H894" s="202"/>
      <c r="I894" s="202"/>
      <c r="J894" s="202"/>
      <c r="K894" s="202"/>
      <c r="L894" s="202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5.75" customHeight="1" x14ac:dyDescent="0.25">
      <c r="A895" s="203"/>
      <c r="B895" s="203"/>
      <c r="C895" s="204"/>
      <c r="D895" s="204"/>
      <c r="E895" s="202"/>
      <c r="F895" s="202"/>
      <c r="G895" s="202"/>
      <c r="H895" s="202"/>
      <c r="I895" s="202"/>
      <c r="J895" s="202"/>
      <c r="K895" s="202"/>
      <c r="L895" s="202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5.75" customHeight="1" x14ac:dyDescent="0.25">
      <c r="A896" s="203"/>
      <c r="B896" s="203"/>
      <c r="C896" s="204"/>
      <c r="D896" s="204"/>
      <c r="E896" s="202"/>
      <c r="F896" s="202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5.75" customHeight="1" x14ac:dyDescent="0.25">
      <c r="A897" s="203"/>
      <c r="B897" s="203"/>
      <c r="C897" s="204"/>
      <c r="D897" s="204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5.75" customHeight="1" x14ac:dyDescent="0.25">
      <c r="A898" s="203"/>
      <c r="B898" s="203"/>
      <c r="C898" s="204"/>
      <c r="D898" s="204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5.75" customHeight="1" x14ac:dyDescent="0.25">
      <c r="A899" s="203"/>
      <c r="B899" s="203"/>
      <c r="C899" s="204"/>
      <c r="D899" s="204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5.75" customHeight="1" x14ac:dyDescent="0.25">
      <c r="A900" s="203"/>
      <c r="B900" s="203"/>
      <c r="C900" s="204"/>
      <c r="D900" s="204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5.75" customHeight="1" x14ac:dyDescent="0.25">
      <c r="A901" s="203"/>
      <c r="B901" s="203"/>
      <c r="C901" s="204"/>
      <c r="D901" s="204"/>
      <c r="E901" s="202"/>
      <c r="F901" s="202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5.75" customHeight="1" x14ac:dyDescent="0.25">
      <c r="A902" s="203"/>
      <c r="B902" s="203"/>
      <c r="C902" s="204"/>
      <c r="D902" s="204"/>
      <c r="E902" s="202"/>
      <c r="F902" s="202"/>
      <c r="G902" s="202"/>
      <c r="H902" s="202"/>
      <c r="I902" s="202"/>
      <c r="J902" s="202"/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5.75" customHeight="1" x14ac:dyDescent="0.25">
      <c r="A903" s="203"/>
      <c r="B903" s="203"/>
      <c r="C903" s="204"/>
      <c r="D903" s="204"/>
      <c r="E903" s="202"/>
      <c r="F903" s="202"/>
      <c r="G903" s="202"/>
      <c r="H903" s="202"/>
      <c r="I903" s="202"/>
      <c r="J903" s="202"/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5.75" customHeight="1" x14ac:dyDescent="0.25">
      <c r="A904" s="203"/>
      <c r="B904" s="203"/>
      <c r="C904" s="204"/>
      <c r="D904" s="204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5.75" customHeight="1" x14ac:dyDescent="0.25">
      <c r="A905" s="203"/>
      <c r="B905" s="203"/>
      <c r="C905" s="204"/>
      <c r="D905" s="204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5.75" customHeight="1" x14ac:dyDescent="0.25">
      <c r="A906" s="203"/>
      <c r="B906" s="203"/>
      <c r="C906" s="204"/>
      <c r="D906" s="204"/>
      <c r="E906" s="202"/>
      <c r="F906" s="202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5.75" customHeight="1" x14ac:dyDescent="0.25">
      <c r="A907" s="203"/>
      <c r="B907" s="203"/>
      <c r="C907" s="204"/>
      <c r="D907" s="204"/>
      <c r="E907" s="202"/>
      <c r="F907" s="202"/>
      <c r="G907" s="202"/>
      <c r="H907" s="202"/>
      <c r="I907" s="202"/>
      <c r="J907" s="202"/>
      <c r="K907" s="202"/>
      <c r="L907" s="202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5.75" customHeight="1" x14ac:dyDescent="0.25">
      <c r="A908" s="203"/>
      <c r="B908" s="203"/>
      <c r="C908" s="204"/>
      <c r="D908" s="204"/>
      <c r="E908" s="202"/>
      <c r="F908" s="202"/>
      <c r="G908" s="202"/>
      <c r="H908" s="202"/>
      <c r="I908" s="202"/>
      <c r="J908" s="202"/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5.75" customHeight="1" x14ac:dyDescent="0.25">
      <c r="A909" s="203"/>
      <c r="B909" s="203"/>
      <c r="C909" s="204"/>
      <c r="D909" s="204"/>
      <c r="E909" s="202"/>
      <c r="F909" s="202"/>
      <c r="G909" s="202"/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5.75" customHeight="1" x14ac:dyDescent="0.25">
      <c r="A910" s="203"/>
      <c r="B910" s="203"/>
      <c r="C910" s="204"/>
      <c r="D910" s="204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5.75" customHeight="1" x14ac:dyDescent="0.25">
      <c r="A911" s="203"/>
      <c r="B911" s="203"/>
      <c r="C911" s="204"/>
      <c r="D911" s="204"/>
      <c r="E911" s="202"/>
      <c r="F911" s="202"/>
      <c r="G911" s="202"/>
      <c r="H911" s="202"/>
      <c r="I911" s="202"/>
      <c r="J911" s="202"/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5.75" customHeight="1" x14ac:dyDescent="0.25">
      <c r="A912" s="203"/>
      <c r="B912" s="203"/>
      <c r="C912" s="204"/>
      <c r="D912" s="204"/>
      <c r="E912" s="202"/>
      <c r="F912" s="202"/>
      <c r="G912" s="202"/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5.75" customHeight="1" x14ac:dyDescent="0.25">
      <c r="A913" s="203"/>
      <c r="B913" s="203"/>
      <c r="C913" s="204"/>
      <c r="D913" s="204"/>
      <c r="E913" s="202"/>
      <c r="F913" s="202"/>
      <c r="G913" s="202"/>
      <c r="H913" s="202"/>
      <c r="I913" s="202"/>
      <c r="J913" s="202"/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5.75" customHeight="1" x14ac:dyDescent="0.25">
      <c r="A914" s="203"/>
      <c r="B914" s="203"/>
      <c r="C914" s="204"/>
      <c r="D914" s="204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5.75" customHeight="1" x14ac:dyDescent="0.25">
      <c r="A915" s="203"/>
      <c r="B915" s="203"/>
      <c r="C915" s="204"/>
      <c r="D915" s="204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5.75" customHeight="1" x14ac:dyDescent="0.25">
      <c r="A916" s="203"/>
      <c r="B916" s="203"/>
      <c r="C916" s="204"/>
      <c r="D916" s="204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5.75" customHeight="1" x14ac:dyDescent="0.25">
      <c r="A917" s="203"/>
      <c r="B917" s="203"/>
      <c r="C917" s="204"/>
      <c r="D917" s="204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</row>
    <row r="918" spans="1:26" ht="15.75" customHeight="1" x14ac:dyDescent="0.25">
      <c r="A918" s="203"/>
      <c r="B918" s="203"/>
      <c r="C918" s="204"/>
      <c r="D918" s="204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</row>
    <row r="919" spans="1:26" ht="15.75" customHeight="1" x14ac:dyDescent="0.25">
      <c r="A919" s="203"/>
      <c r="B919" s="203"/>
      <c r="C919" s="204"/>
      <c r="D919" s="204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</row>
    <row r="920" spans="1:26" ht="15.75" customHeight="1" x14ac:dyDescent="0.25">
      <c r="A920" s="203"/>
      <c r="B920" s="203"/>
      <c r="C920" s="204"/>
      <c r="D920" s="204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</row>
    <row r="921" spans="1:26" ht="15.75" customHeight="1" x14ac:dyDescent="0.25">
      <c r="A921" s="203"/>
      <c r="B921" s="203"/>
      <c r="C921" s="204"/>
      <c r="D921" s="204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</row>
    <row r="922" spans="1:26" ht="15.75" customHeight="1" x14ac:dyDescent="0.25">
      <c r="A922" s="203"/>
      <c r="B922" s="203"/>
      <c r="C922" s="204"/>
      <c r="D922" s="204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</row>
    <row r="923" spans="1:26" ht="15.75" customHeight="1" x14ac:dyDescent="0.25">
      <c r="A923" s="203"/>
      <c r="B923" s="203"/>
      <c r="C923" s="204"/>
      <c r="D923" s="204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2"/>
      <c r="Z923" s="202"/>
    </row>
    <row r="924" spans="1:26" ht="15.75" customHeight="1" x14ac:dyDescent="0.25">
      <c r="A924" s="203"/>
      <c r="B924" s="203"/>
      <c r="C924" s="204"/>
      <c r="D924" s="204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</row>
    <row r="925" spans="1:26" ht="15.75" customHeight="1" x14ac:dyDescent="0.25">
      <c r="A925" s="203"/>
      <c r="B925" s="203"/>
      <c r="C925" s="204"/>
      <c r="D925" s="204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</row>
    <row r="926" spans="1:26" ht="15.75" customHeight="1" x14ac:dyDescent="0.25">
      <c r="A926" s="203"/>
      <c r="B926" s="203"/>
      <c r="C926" s="204"/>
      <c r="D926" s="204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</row>
    <row r="927" spans="1:26" ht="15.75" customHeight="1" x14ac:dyDescent="0.25">
      <c r="A927" s="203"/>
      <c r="B927" s="203"/>
      <c r="C927" s="204"/>
      <c r="D927" s="204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</row>
    <row r="928" spans="1:26" ht="15.75" customHeight="1" x14ac:dyDescent="0.25">
      <c r="A928" s="203"/>
      <c r="B928" s="203"/>
      <c r="C928" s="204"/>
      <c r="D928" s="204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</row>
    <row r="929" spans="1:26" ht="15.75" customHeight="1" x14ac:dyDescent="0.25">
      <c r="A929" s="203"/>
      <c r="B929" s="203"/>
      <c r="C929" s="204"/>
      <c r="D929" s="204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</row>
    <row r="930" spans="1:26" ht="15.75" customHeight="1" x14ac:dyDescent="0.25">
      <c r="A930" s="203"/>
      <c r="B930" s="203"/>
      <c r="C930" s="204"/>
      <c r="D930" s="204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</row>
    <row r="931" spans="1:26" ht="15.75" customHeight="1" x14ac:dyDescent="0.25">
      <c r="A931" s="203"/>
      <c r="B931" s="203"/>
      <c r="C931" s="204"/>
      <c r="D931" s="204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</row>
    <row r="932" spans="1:26" ht="15.75" customHeight="1" x14ac:dyDescent="0.25">
      <c r="A932" s="203"/>
      <c r="B932" s="203"/>
      <c r="C932" s="204"/>
      <c r="D932" s="204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</row>
    <row r="933" spans="1:26" ht="15.75" customHeight="1" x14ac:dyDescent="0.25">
      <c r="A933" s="203"/>
      <c r="B933" s="203"/>
      <c r="C933" s="204"/>
      <c r="D933" s="204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</row>
    <row r="934" spans="1:26" ht="15.75" customHeight="1" x14ac:dyDescent="0.25">
      <c r="A934" s="203"/>
      <c r="B934" s="203"/>
      <c r="C934" s="204"/>
      <c r="D934" s="204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</row>
    <row r="935" spans="1:26" ht="15.75" customHeight="1" x14ac:dyDescent="0.25">
      <c r="A935" s="203"/>
      <c r="B935" s="203"/>
      <c r="C935" s="204"/>
      <c r="D935" s="204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</row>
    <row r="936" spans="1:26" ht="15.75" customHeight="1" x14ac:dyDescent="0.25">
      <c r="A936" s="203"/>
      <c r="B936" s="203"/>
      <c r="C936" s="204"/>
      <c r="D936" s="204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</row>
    <row r="937" spans="1:26" ht="15.75" customHeight="1" x14ac:dyDescent="0.25">
      <c r="A937" s="203"/>
      <c r="B937" s="203"/>
      <c r="C937" s="204"/>
      <c r="D937" s="204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</row>
    <row r="938" spans="1:26" ht="15.75" customHeight="1" x14ac:dyDescent="0.25">
      <c r="A938" s="203"/>
      <c r="B938" s="203"/>
      <c r="C938" s="204"/>
      <c r="D938" s="204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</row>
    <row r="939" spans="1:26" ht="15.75" customHeight="1" x14ac:dyDescent="0.25">
      <c r="A939" s="203"/>
      <c r="B939" s="203"/>
      <c r="C939" s="204"/>
      <c r="D939" s="204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</row>
    <row r="940" spans="1:26" ht="15.75" customHeight="1" x14ac:dyDescent="0.25">
      <c r="A940" s="203"/>
      <c r="B940" s="203"/>
      <c r="C940" s="204"/>
      <c r="D940" s="204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</row>
    <row r="941" spans="1:26" ht="15.75" customHeight="1" x14ac:dyDescent="0.25">
      <c r="A941" s="203"/>
      <c r="B941" s="203"/>
      <c r="C941" s="204"/>
      <c r="D941" s="204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</row>
    <row r="942" spans="1:26" ht="15.75" customHeight="1" x14ac:dyDescent="0.25">
      <c r="A942" s="203"/>
      <c r="B942" s="203"/>
      <c r="C942" s="204"/>
      <c r="D942" s="204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</row>
    <row r="943" spans="1:26" ht="15.75" customHeight="1" x14ac:dyDescent="0.25">
      <c r="A943" s="203"/>
      <c r="B943" s="203"/>
      <c r="C943" s="204"/>
      <c r="D943" s="204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</row>
    <row r="944" spans="1:26" ht="15.75" customHeight="1" x14ac:dyDescent="0.25">
      <c r="A944" s="203"/>
      <c r="B944" s="203"/>
      <c r="C944" s="204"/>
      <c r="D944" s="204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</row>
    <row r="945" spans="1:26" ht="15.75" customHeight="1" x14ac:dyDescent="0.25">
      <c r="A945" s="203"/>
      <c r="B945" s="203"/>
      <c r="C945" s="204"/>
      <c r="D945" s="204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</row>
    <row r="946" spans="1:26" ht="15.75" customHeight="1" x14ac:dyDescent="0.25">
      <c r="A946" s="203"/>
      <c r="B946" s="203"/>
      <c r="C946" s="204"/>
      <c r="D946" s="204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</row>
    <row r="947" spans="1:26" ht="15.75" customHeight="1" x14ac:dyDescent="0.25">
      <c r="A947" s="203"/>
      <c r="B947" s="203"/>
      <c r="C947" s="204"/>
      <c r="D947" s="204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</row>
    <row r="948" spans="1:26" ht="15.75" customHeight="1" x14ac:dyDescent="0.25">
      <c r="A948" s="203"/>
      <c r="B948" s="203"/>
      <c r="C948" s="204"/>
      <c r="D948" s="204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</row>
    <row r="949" spans="1:26" ht="15.75" customHeight="1" x14ac:dyDescent="0.25">
      <c r="A949" s="203"/>
      <c r="B949" s="203"/>
      <c r="C949" s="204"/>
      <c r="D949" s="204"/>
      <c r="E949" s="202"/>
      <c r="F949" s="202"/>
      <c r="G949" s="202"/>
      <c r="H949" s="202"/>
      <c r="I949" s="202"/>
      <c r="J949" s="202"/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</row>
    <row r="950" spans="1:26" ht="15.75" customHeight="1" x14ac:dyDescent="0.25">
      <c r="A950" s="203"/>
      <c r="B950" s="203"/>
      <c r="C950" s="204"/>
      <c r="D950" s="204"/>
      <c r="E950" s="202"/>
      <c r="F950" s="202"/>
      <c r="G950" s="202"/>
      <c r="H950" s="202"/>
      <c r="I950" s="202"/>
      <c r="J950" s="202"/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</row>
    <row r="951" spans="1:26" ht="15.75" customHeight="1" x14ac:dyDescent="0.25">
      <c r="A951" s="203"/>
      <c r="B951" s="203"/>
      <c r="C951" s="204"/>
      <c r="D951" s="204"/>
      <c r="E951" s="202"/>
      <c r="F951" s="202"/>
      <c r="G951" s="202"/>
      <c r="H951" s="202"/>
      <c r="I951" s="202"/>
      <c r="J951" s="202"/>
      <c r="K951" s="202"/>
      <c r="L951" s="202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</row>
    <row r="952" spans="1:26" ht="15.75" customHeight="1" x14ac:dyDescent="0.25">
      <c r="A952" s="203"/>
      <c r="B952" s="203"/>
      <c r="C952" s="204"/>
      <c r="D952" s="204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</row>
    <row r="953" spans="1:26" ht="15.75" customHeight="1" x14ac:dyDescent="0.25">
      <c r="A953" s="203"/>
      <c r="B953" s="203"/>
      <c r="C953" s="204"/>
      <c r="D953" s="204"/>
      <c r="E953" s="202"/>
      <c r="F953" s="202"/>
      <c r="G953" s="202"/>
      <c r="H953" s="202"/>
      <c r="I953" s="202"/>
      <c r="J953" s="202"/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</row>
    <row r="954" spans="1:26" ht="15.75" customHeight="1" x14ac:dyDescent="0.25">
      <c r="A954" s="203"/>
      <c r="B954" s="203"/>
      <c r="C954" s="204"/>
      <c r="D954" s="204"/>
      <c r="E954" s="202"/>
      <c r="F954" s="202"/>
      <c r="G954" s="202"/>
      <c r="H954" s="202"/>
      <c r="I954" s="202"/>
      <c r="J954" s="202"/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</row>
    <row r="955" spans="1:26" ht="15.75" customHeight="1" x14ac:dyDescent="0.25">
      <c r="A955" s="203"/>
      <c r="B955" s="203"/>
      <c r="C955" s="204"/>
      <c r="D955" s="204"/>
      <c r="E955" s="202"/>
      <c r="F955" s="202"/>
      <c r="G955" s="202"/>
      <c r="H955" s="202"/>
      <c r="I955" s="202"/>
      <c r="J955" s="202"/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</row>
    <row r="956" spans="1:26" ht="15.75" customHeight="1" x14ac:dyDescent="0.25">
      <c r="A956" s="203"/>
      <c r="B956" s="203"/>
      <c r="C956" s="204"/>
      <c r="D956" s="204"/>
      <c r="E956" s="202"/>
      <c r="F956" s="202"/>
      <c r="G956" s="202"/>
      <c r="H956" s="202"/>
      <c r="I956" s="202"/>
      <c r="J956" s="202"/>
      <c r="K956" s="202"/>
      <c r="L956" s="202"/>
      <c r="M956" s="202"/>
      <c r="N956" s="202"/>
      <c r="O956" s="202"/>
      <c r="P956" s="202"/>
      <c r="Q956" s="202"/>
      <c r="R956" s="202"/>
      <c r="S956" s="202"/>
      <c r="T956" s="202"/>
      <c r="U956" s="202"/>
      <c r="V956" s="202"/>
      <c r="W956" s="202"/>
      <c r="X956" s="202"/>
      <c r="Y956" s="202"/>
      <c r="Z956" s="202"/>
    </row>
    <row r="957" spans="1:26" ht="15.75" customHeight="1" x14ac:dyDescent="0.25">
      <c r="A957" s="203"/>
      <c r="B957" s="203"/>
      <c r="C957" s="204"/>
      <c r="D957" s="204"/>
      <c r="E957" s="202"/>
      <c r="F957" s="202"/>
      <c r="G957" s="202"/>
      <c r="H957" s="202"/>
      <c r="I957" s="202"/>
      <c r="J957" s="202"/>
      <c r="K957" s="202"/>
      <c r="L957" s="202"/>
      <c r="M957" s="202"/>
      <c r="N957" s="202"/>
      <c r="O957" s="202"/>
      <c r="P957" s="202"/>
      <c r="Q957" s="202"/>
      <c r="R957" s="202"/>
      <c r="S957" s="202"/>
      <c r="T957" s="202"/>
      <c r="U957" s="202"/>
      <c r="V957" s="202"/>
      <c r="W957" s="202"/>
      <c r="X957" s="202"/>
      <c r="Y957" s="202"/>
      <c r="Z957" s="202"/>
    </row>
    <row r="958" spans="1:26" ht="15.75" customHeight="1" x14ac:dyDescent="0.25">
      <c r="A958" s="203"/>
      <c r="B958" s="203"/>
      <c r="C958" s="204"/>
      <c r="D958" s="204"/>
      <c r="E958" s="202"/>
      <c r="F958" s="202"/>
      <c r="G958" s="202"/>
      <c r="H958" s="202"/>
      <c r="I958" s="202"/>
      <c r="J958" s="202"/>
      <c r="K958" s="202"/>
      <c r="L958" s="202"/>
      <c r="M958" s="202"/>
      <c r="N958" s="202"/>
      <c r="O958" s="202"/>
      <c r="P958" s="202"/>
      <c r="Q958" s="202"/>
      <c r="R958" s="202"/>
      <c r="S958" s="202"/>
      <c r="T958" s="202"/>
      <c r="U958" s="202"/>
      <c r="V958" s="202"/>
      <c r="W958" s="202"/>
      <c r="X958" s="202"/>
      <c r="Y958" s="202"/>
      <c r="Z958" s="202"/>
    </row>
    <row r="959" spans="1:26" ht="15.75" customHeight="1" x14ac:dyDescent="0.25">
      <c r="A959" s="203"/>
      <c r="B959" s="203"/>
      <c r="C959" s="204"/>
      <c r="D959" s="204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  <c r="P959" s="202"/>
      <c r="Q959" s="202"/>
      <c r="R959" s="202"/>
      <c r="S959" s="202"/>
      <c r="T959" s="202"/>
      <c r="U959" s="202"/>
      <c r="V959" s="202"/>
      <c r="W959" s="202"/>
      <c r="X959" s="202"/>
      <c r="Y959" s="202"/>
      <c r="Z959" s="202"/>
    </row>
    <row r="960" spans="1:26" ht="15.75" customHeight="1" x14ac:dyDescent="0.25">
      <c r="A960" s="203"/>
      <c r="B960" s="203"/>
      <c r="C960" s="204"/>
      <c r="D960" s="204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  <c r="P960" s="202"/>
      <c r="Q960" s="202"/>
      <c r="R960" s="202"/>
      <c r="S960" s="202"/>
      <c r="T960" s="202"/>
      <c r="U960" s="202"/>
      <c r="V960" s="202"/>
      <c r="W960" s="202"/>
      <c r="X960" s="202"/>
      <c r="Y960" s="202"/>
      <c r="Z960" s="202"/>
    </row>
    <row r="961" spans="1:26" ht="15.75" customHeight="1" x14ac:dyDescent="0.25">
      <c r="A961" s="203"/>
      <c r="B961" s="203"/>
      <c r="C961" s="204"/>
      <c r="D961" s="204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Q961" s="202"/>
      <c r="R961" s="202"/>
      <c r="S961" s="202"/>
      <c r="T961" s="202"/>
      <c r="U961" s="202"/>
      <c r="V961" s="202"/>
      <c r="W961" s="202"/>
      <c r="X961" s="202"/>
      <c r="Y961" s="202"/>
      <c r="Z961" s="202"/>
    </row>
    <row r="962" spans="1:26" ht="15.75" customHeight="1" x14ac:dyDescent="0.25">
      <c r="A962" s="203"/>
      <c r="B962" s="203"/>
      <c r="C962" s="204"/>
      <c r="D962" s="204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  <c r="P962" s="202"/>
      <c r="Q962" s="202"/>
      <c r="R962" s="202"/>
      <c r="S962" s="202"/>
      <c r="T962" s="202"/>
      <c r="U962" s="202"/>
      <c r="V962" s="202"/>
      <c r="W962" s="202"/>
      <c r="X962" s="202"/>
      <c r="Y962" s="202"/>
      <c r="Z962" s="202"/>
    </row>
    <row r="963" spans="1:26" ht="15.75" customHeight="1" x14ac:dyDescent="0.25">
      <c r="A963" s="203"/>
      <c r="B963" s="203"/>
      <c r="C963" s="204"/>
      <c r="D963" s="204"/>
      <c r="E963" s="202"/>
      <c r="F963" s="202"/>
      <c r="G963" s="202"/>
      <c r="H963" s="202"/>
      <c r="I963" s="202"/>
      <c r="J963" s="202"/>
      <c r="K963" s="202"/>
      <c r="L963" s="202"/>
      <c r="M963" s="202"/>
      <c r="N963" s="202"/>
      <c r="O963" s="202"/>
      <c r="P963" s="202"/>
      <c r="Q963" s="202"/>
      <c r="R963" s="202"/>
      <c r="S963" s="202"/>
      <c r="T963" s="202"/>
      <c r="U963" s="202"/>
      <c r="V963" s="202"/>
      <c r="W963" s="202"/>
      <c r="X963" s="202"/>
      <c r="Y963" s="202"/>
      <c r="Z963" s="202"/>
    </row>
    <row r="964" spans="1:26" ht="15.75" customHeight="1" x14ac:dyDescent="0.25">
      <c r="A964" s="203"/>
      <c r="B964" s="203"/>
      <c r="C964" s="204"/>
      <c r="D964" s="204"/>
      <c r="E964" s="202"/>
      <c r="F964" s="202"/>
      <c r="G964" s="202"/>
      <c r="H964" s="202"/>
      <c r="I964" s="202"/>
      <c r="J964" s="202"/>
      <c r="K964" s="202"/>
      <c r="L964" s="202"/>
      <c r="M964" s="202"/>
      <c r="N964" s="202"/>
      <c r="O964" s="202"/>
      <c r="P964" s="202"/>
      <c r="Q964" s="202"/>
      <c r="R964" s="202"/>
      <c r="S964" s="202"/>
      <c r="T964" s="202"/>
      <c r="U964" s="202"/>
      <c r="V964" s="202"/>
      <c r="W964" s="202"/>
      <c r="X964" s="202"/>
      <c r="Y964" s="202"/>
      <c r="Z964" s="202"/>
    </row>
    <row r="965" spans="1:26" ht="15.75" customHeight="1" x14ac:dyDescent="0.25">
      <c r="A965" s="203"/>
      <c r="B965" s="203"/>
      <c r="C965" s="204"/>
      <c r="D965" s="204"/>
      <c r="E965" s="202"/>
      <c r="F965" s="202"/>
      <c r="G965" s="202"/>
      <c r="H965" s="202"/>
      <c r="I965" s="202"/>
      <c r="J965" s="202"/>
      <c r="K965" s="202"/>
      <c r="L965" s="202"/>
      <c r="M965" s="202"/>
      <c r="N965" s="202"/>
      <c r="O965" s="202"/>
      <c r="P965" s="202"/>
      <c r="Q965" s="202"/>
      <c r="R965" s="202"/>
      <c r="S965" s="202"/>
      <c r="T965" s="202"/>
      <c r="U965" s="202"/>
      <c r="V965" s="202"/>
      <c r="W965" s="202"/>
      <c r="X965" s="202"/>
      <c r="Y965" s="202"/>
      <c r="Z965" s="202"/>
    </row>
    <row r="966" spans="1:26" ht="15.75" customHeight="1" x14ac:dyDescent="0.25">
      <c r="A966" s="203"/>
      <c r="B966" s="203"/>
      <c r="C966" s="204"/>
      <c r="D966" s="204"/>
      <c r="E966" s="202"/>
      <c r="F966" s="202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Q966" s="202"/>
      <c r="R966" s="202"/>
      <c r="S966" s="202"/>
      <c r="T966" s="202"/>
      <c r="U966" s="202"/>
      <c r="V966" s="202"/>
      <c r="W966" s="202"/>
      <c r="X966" s="202"/>
      <c r="Y966" s="202"/>
      <c r="Z966" s="202"/>
    </row>
    <row r="967" spans="1:26" ht="15.75" customHeight="1" x14ac:dyDescent="0.25">
      <c r="A967" s="203"/>
      <c r="B967" s="203"/>
      <c r="C967" s="204"/>
      <c r="D967" s="204"/>
      <c r="E967" s="202"/>
      <c r="F967" s="202"/>
      <c r="G967" s="202"/>
      <c r="H967" s="202"/>
      <c r="I967" s="202"/>
      <c r="J967" s="202"/>
      <c r="K967" s="202"/>
      <c r="L967" s="202"/>
      <c r="M967" s="202"/>
      <c r="N967" s="202"/>
      <c r="O967" s="202"/>
      <c r="P967" s="202"/>
      <c r="Q967" s="202"/>
      <c r="R967" s="202"/>
      <c r="S967" s="202"/>
      <c r="T967" s="202"/>
      <c r="U967" s="202"/>
      <c r="V967" s="202"/>
      <c r="W967" s="202"/>
      <c r="X967" s="202"/>
      <c r="Y967" s="202"/>
      <c r="Z967" s="202"/>
    </row>
    <row r="968" spans="1:26" ht="15.75" customHeight="1" x14ac:dyDescent="0.25">
      <c r="A968" s="203"/>
      <c r="B968" s="203"/>
      <c r="C968" s="204"/>
      <c r="D968" s="204"/>
      <c r="E968" s="202"/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2"/>
      <c r="Z968" s="202"/>
    </row>
    <row r="969" spans="1:26" ht="15.75" customHeight="1" x14ac:dyDescent="0.25">
      <c r="A969" s="203"/>
      <c r="B969" s="203"/>
      <c r="C969" s="204"/>
      <c r="D969" s="204"/>
      <c r="E969" s="202"/>
      <c r="F969" s="202"/>
      <c r="G969" s="202"/>
      <c r="H969" s="202"/>
      <c r="I969" s="202"/>
      <c r="J969" s="202"/>
      <c r="K969" s="202"/>
      <c r="L969" s="202"/>
      <c r="M969" s="202"/>
      <c r="N969" s="202"/>
      <c r="O969" s="202"/>
      <c r="P969" s="202"/>
      <c r="Q969" s="202"/>
      <c r="R969" s="202"/>
      <c r="S969" s="202"/>
      <c r="T969" s="202"/>
      <c r="U969" s="202"/>
      <c r="V969" s="202"/>
      <c r="W969" s="202"/>
      <c r="X969" s="202"/>
      <c r="Y969" s="202"/>
      <c r="Z969" s="202"/>
    </row>
    <row r="970" spans="1:26" ht="15.75" customHeight="1" x14ac:dyDescent="0.25">
      <c r="A970" s="203"/>
      <c r="B970" s="203"/>
      <c r="C970" s="204"/>
      <c r="D970" s="204"/>
      <c r="E970" s="202"/>
      <c r="F970" s="202"/>
      <c r="G970" s="202"/>
      <c r="H970" s="202"/>
      <c r="I970" s="202"/>
      <c r="J970" s="202"/>
      <c r="K970" s="202"/>
      <c r="L970" s="202"/>
      <c r="M970" s="202"/>
      <c r="N970" s="202"/>
      <c r="O970" s="202"/>
      <c r="P970" s="202"/>
      <c r="Q970" s="202"/>
      <c r="R970" s="202"/>
      <c r="S970" s="202"/>
      <c r="T970" s="202"/>
      <c r="U970" s="202"/>
      <c r="V970" s="202"/>
      <c r="W970" s="202"/>
      <c r="X970" s="202"/>
      <c r="Y970" s="202"/>
      <c r="Z970" s="202"/>
    </row>
    <row r="971" spans="1:26" ht="15.75" customHeight="1" x14ac:dyDescent="0.25">
      <c r="A971" s="203"/>
      <c r="B971" s="203"/>
      <c r="C971" s="204"/>
      <c r="D971" s="204"/>
      <c r="E971" s="202"/>
      <c r="F971" s="202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Q971" s="202"/>
      <c r="R971" s="202"/>
      <c r="S971" s="202"/>
      <c r="T971" s="202"/>
      <c r="U971" s="202"/>
      <c r="V971" s="202"/>
      <c r="W971" s="202"/>
      <c r="X971" s="202"/>
      <c r="Y971" s="202"/>
      <c r="Z971" s="202"/>
    </row>
    <row r="972" spans="1:26" ht="15.75" customHeight="1" x14ac:dyDescent="0.25">
      <c r="A972" s="203"/>
      <c r="B972" s="203"/>
      <c r="C972" s="204"/>
      <c r="D972" s="204"/>
      <c r="E972" s="202"/>
      <c r="F972" s="202"/>
      <c r="G972" s="202"/>
      <c r="H972" s="202"/>
      <c r="I972" s="202"/>
      <c r="J972" s="202"/>
      <c r="K972" s="202"/>
      <c r="L972" s="202"/>
      <c r="M972" s="202"/>
      <c r="N972" s="202"/>
      <c r="O972" s="202"/>
      <c r="P972" s="202"/>
      <c r="Q972" s="202"/>
      <c r="R972" s="202"/>
      <c r="S972" s="202"/>
      <c r="T972" s="202"/>
      <c r="U972" s="202"/>
      <c r="V972" s="202"/>
      <c r="W972" s="202"/>
      <c r="X972" s="202"/>
      <c r="Y972" s="202"/>
      <c r="Z972" s="202"/>
    </row>
    <row r="973" spans="1:26" ht="15.75" customHeight="1" x14ac:dyDescent="0.25">
      <c r="A973" s="203"/>
      <c r="B973" s="203"/>
      <c r="C973" s="204"/>
      <c r="D973" s="204"/>
      <c r="E973" s="202"/>
      <c r="F973" s="202"/>
      <c r="G973" s="202"/>
      <c r="H973" s="202"/>
      <c r="I973" s="202"/>
      <c r="J973" s="202"/>
      <c r="K973" s="202"/>
      <c r="L973" s="202"/>
      <c r="M973" s="202"/>
      <c r="N973" s="202"/>
      <c r="O973" s="202"/>
      <c r="P973" s="202"/>
      <c r="Q973" s="202"/>
      <c r="R973" s="202"/>
      <c r="S973" s="202"/>
      <c r="T973" s="202"/>
      <c r="U973" s="202"/>
      <c r="V973" s="202"/>
      <c r="W973" s="202"/>
      <c r="X973" s="202"/>
      <c r="Y973" s="202"/>
      <c r="Z973" s="202"/>
    </row>
    <row r="974" spans="1:26" ht="15.75" customHeight="1" x14ac:dyDescent="0.25">
      <c r="A974" s="203"/>
      <c r="B974" s="203"/>
      <c r="C974" s="204"/>
      <c r="D974" s="204"/>
      <c r="E974" s="202"/>
      <c r="F974" s="202"/>
      <c r="G974" s="202"/>
      <c r="H974" s="202"/>
      <c r="I974" s="202"/>
      <c r="J974" s="202"/>
      <c r="K974" s="202"/>
      <c r="L974" s="202"/>
      <c r="M974" s="202"/>
      <c r="N974" s="202"/>
      <c r="O974" s="202"/>
      <c r="P974" s="202"/>
      <c r="Q974" s="202"/>
      <c r="R974" s="202"/>
      <c r="S974" s="202"/>
      <c r="T974" s="202"/>
      <c r="U974" s="202"/>
      <c r="V974" s="202"/>
      <c r="W974" s="202"/>
      <c r="X974" s="202"/>
      <c r="Y974" s="202"/>
      <c r="Z974" s="202"/>
    </row>
    <row r="975" spans="1:26" ht="15.75" customHeight="1" x14ac:dyDescent="0.25">
      <c r="A975" s="203"/>
      <c r="B975" s="203"/>
      <c r="C975" s="204"/>
      <c r="D975" s="204"/>
      <c r="E975" s="202"/>
      <c r="F975" s="202"/>
      <c r="G975" s="202"/>
      <c r="H975" s="202"/>
      <c r="I975" s="202"/>
      <c r="J975" s="202"/>
      <c r="K975" s="202"/>
      <c r="L975" s="202"/>
      <c r="M975" s="202"/>
      <c r="N975" s="202"/>
      <c r="O975" s="202"/>
      <c r="P975" s="202"/>
      <c r="Q975" s="202"/>
      <c r="R975" s="202"/>
      <c r="S975" s="202"/>
      <c r="T975" s="202"/>
      <c r="U975" s="202"/>
      <c r="V975" s="202"/>
      <c r="W975" s="202"/>
      <c r="X975" s="202"/>
      <c r="Y975" s="202"/>
      <c r="Z975" s="202"/>
    </row>
    <row r="976" spans="1:26" ht="15.75" customHeight="1" x14ac:dyDescent="0.25">
      <c r="A976" s="203"/>
      <c r="B976" s="203"/>
      <c r="C976" s="204"/>
      <c r="D976" s="204"/>
      <c r="E976" s="202"/>
      <c r="F976" s="202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Q976" s="202"/>
      <c r="R976" s="202"/>
      <c r="S976" s="202"/>
      <c r="T976" s="202"/>
      <c r="U976" s="202"/>
      <c r="V976" s="202"/>
      <c r="W976" s="202"/>
      <c r="X976" s="202"/>
      <c r="Y976" s="202"/>
      <c r="Z976" s="202"/>
    </row>
    <row r="977" spans="1:26" ht="15.75" customHeight="1" x14ac:dyDescent="0.25">
      <c r="A977" s="203"/>
      <c r="B977" s="203"/>
      <c r="C977" s="204"/>
      <c r="D977" s="204"/>
      <c r="E977" s="202"/>
      <c r="F977" s="202"/>
      <c r="G977" s="202"/>
      <c r="H977" s="202"/>
      <c r="I977" s="202"/>
      <c r="J977" s="202"/>
      <c r="K977" s="202"/>
      <c r="L977" s="202"/>
      <c r="M977" s="202"/>
      <c r="N977" s="202"/>
      <c r="O977" s="202"/>
      <c r="P977" s="202"/>
      <c r="Q977" s="202"/>
      <c r="R977" s="202"/>
      <c r="S977" s="202"/>
      <c r="T977" s="202"/>
      <c r="U977" s="202"/>
      <c r="V977" s="202"/>
      <c r="W977" s="202"/>
      <c r="X977" s="202"/>
      <c r="Y977" s="202"/>
      <c r="Z977" s="202"/>
    </row>
    <row r="978" spans="1:26" ht="15.75" customHeight="1" x14ac:dyDescent="0.25">
      <c r="A978" s="203"/>
      <c r="B978" s="203"/>
      <c r="C978" s="204"/>
      <c r="D978" s="204"/>
      <c r="E978" s="202"/>
      <c r="F978" s="202"/>
      <c r="G978" s="202"/>
      <c r="H978" s="202"/>
      <c r="I978" s="202"/>
      <c r="J978" s="202"/>
      <c r="K978" s="202"/>
      <c r="L978" s="202"/>
      <c r="M978" s="202"/>
      <c r="N978" s="202"/>
      <c r="O978" s="202"/>
      <c r="P978" s="202"/>
      <c r="Q978" s="202"/>
      <c r="R978" s="202"/>
      <c r="S978" s="202"/>
      <c r="T978" s="202"/>
      <c r="U978" s="202"/>
      <c r="V978" s="202"/>
      <c r="W978" s="202"/>
      <c r="X978" s="202"/>
      <c r="Y978" s="202"/>
      <c r="Z978" s="202"/>
    </row>
    <row r="979" spans="1:26" ht="15.75" customHeight="1" x14ac:dyDescent="0.25">
      <c r="A979" s="203"/>
      <c r="B979" s="203"/>
      <c r="C979" s="204"/>
      <c r="D979" s="204"/>
      <c r="E979" s="202"/>
      <c r="F979" s="202"/>
      <c r="G979" s="202"/>
      <c r="H979" s="202"/>
      <c r="I979" s="202"/>
      <c r="J979" s="202"/>
      <c r="K979" s="202"/>
      <c r="L979" s="202"/>
      <c r="M979" s="202"/>
      <c r="N979" s="202"/>
      <c r="O979" s="202"/>
      <c r="P979" s="202"/>
      <c r="Q979" s="202"/>
      <c r="R979" s="202"/>
      <c r="S979" s="202"/>
      <c r="T979" s="202"/>
      <c r="U979" s="202"/>
      <c r="V979" s="202"/>
      <c r="W979" s="202"/>
      <c r="X979" s="202"/>
      <c r="Y979" s="202"/>
      <c r="Z979" s="202"/>
    </row>
    <row r="980" spans="1:26" ht="15.75" customHeight="1" x14ac:dyDescent="0.25">
      <c r="A980" s="203"/>
      <c r="B980" s="203"/>
      <c r="C980" s="204"/>
      <c r="D980" s="204"/>
      <c r="E980" s="202"/>
      <c r="F980" s="202"/>
      <c r="G980" s="202"/>
      <c r="H980" s="202"/>
      <c r="I980" s="202"/>
      <c r="J980" s="202"/>
      <c r="K980" s="202"/>
      <c r="L980" s="202"/>
      <c r="M980" s="202"/>
      <c r="N980" s="202"/>
      <c r="O980" s="202"/>
      <c r="P980" s="202"/>
      <c r="Q980" s="202"/>
      <c r="R980" s="202"/>
      <c r="S980" s="202"/>
      <c r="T980" s="202"/>
      <c r="U980" s="202"/>
      <c r="V980" s="202"/>
      <c r="W980" s="202"/>
      <c r="X980" s="202"/>
      <c r="Y980" s="202"/>
      <c r="Z980" s="202"/>
    </row>
    <row r="981" spans="1:26" ht="15.75" customHeight="1" x14ac:dyDescent="0.25">
      <c r="A981" s="203"/>
      <c r="B981" s="203"/>
      <c r="C981" s="204"/>
      <c r="D981" s="204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  <c r="P981" s="202"/>
      <c r="Q981" s="202"/>
      <c r="R981" s="202"/>
      <c r="S981" s="202"/>
      <c r="T981" s="202"/>
      <c r="U981" s="202"/>
      <c r="V981" s="202"/>
      <c r="W981" s="202"/>
      <c r="X981" s="202"/>
      <c r="Y981" s="202"/>
      <c r="Z981" s="202"/>
    </row>
    <row r="982" spans="1:26" ht="15.75" customHeight="1" x14ac:dyDescent="0.25">
      <c r="A982" s="203"/>
      <c r="B982" s="203"/>
      <c r="C982" s="204"/>
      <c r="D982" s="204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  <c r="P982" s="202"/>
      <c r="Q982" s="202"/>
      <c r="R982" s="202"/>
      <c r="S982" s="202"/>
      <c r="T982" s="202"/>
      <c r="U982" s="202"/>
      <c r="V982" s="202"/>
      <c r="W982" s="202"/>
      <c r="X982" s="202"/>
      <c r="Y982" s="202"/>
      <c r="Z982" s="202"/>
    </row>
    <row r="983" spans="1:26" ht="15.75" customHeight="1" x14ac:dyDescent="0.25">
      <c r="A983" s="203"/>
      <c r="B983" s="203"/>
      <c r="C983" s="204"/>
      <c r="D983" s="204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  <c r="P983" s="202"/>
      <c r="Q983" s="202"/>
      <c r="R983" s="202"/>
      <c r="S983" s="202"/>
      <c r="T983" s="202"/>
      <c r="U983" s="202"/>
      <c r="V983" s="202"/>
      <c r="W983" s="202"/>
      <c r="X983" s="202"/>
      <c r="Y983" s="202"/>
      <c r="Z983" s="202"/>
    </row>
    <row r="984" spans="1:26" ht="15.75" customHeight="1" x14ac:dyDescent="0.25">
      <c r="A984" s="203"/>
      <c r="B984" s="203"/>
      <c r="C984" s="204"/>
      <c r="D984" s="204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2"/>
      <c r="V984" s="202"/>
      <c r="W984" s="202"/>
      <c r="X984" s="202"/>
      <c r="Y984" s="202"/>
      <c r="Z984" s="202"/>
    </row>
    <row r="985" spans="1:26" ht="15.75" customHeight="1" x14ac:dyDescent="0.25">
      <c r="A985" s="203"/>
      <c r="B985" s="203"/>
      <c r="C985" s="204"/>
      <c r="D985" s="204"/>
      <c r="E985" s="202"/>
      <c r="F985" s="202"/>
      <c r="G985" s="202"/>
      <c r="H985" s="202"/>
      <c r="I985" s="202"/>
      <c r="J985" s="202"/>
      <c r="K985" s="202"/>
      <c r="L985" s="202"/>
      <c r="M985" s="202"/>
      <c r="N985" s="202"/>
      <c r="O985" s="202"/>
      <c r="P985" s="202"/>
      <c r="Q985" s="202"/>
      <c r="R985" s="202"/>
      <c r="S985" s="202"/>
      <c r="T985" s="202"/>
      <c r="U985" s="202"/>
      <c r="V985" s="202"/>
      <c r="W985" s="202"/>
      <c r="X985" s="202"/>
      <c r="Y985" s="202"/>
      <c r="Z985" s="202"/>
    </row>
    <row r="986" spans="1:26" ht="15.75" customHeight="1" x14ac:dyDescent="0.25">
      <c r="A986" s="203"/>
      <c r="B986" s="203"/>
      <c r="C986" s="204"/>
      <c r="D986" s="204"/>
      <c r="E986" s="202"/>
      <c r="F986" s="202"/>
      <c r="G986" s="202"/>
      <c r="H986" s="202"/>
      <c r="I986" s="202"/>
      <c r="J986" s="202"/>
      <c r="K986" s="202"/>
      <c r="L986" s="202"/>
      <c r="M986" s="202"/>
      <c r="N986" s="202"/>
      <c r="O986" s="202"/>
      <c r="P986" s="202"/>
      <c r="Q986" s="202"/>
      <c r="R986" s="202"/>
      <c r="S986" s="202"/>
      <c r="T986" s="202"/>
      <c r="U986" s="202"/>
      <c r="V986" s="202"/>
      <c r="W986" s="202"/>
      <c r="X986" s="202"/>
      <c r="Y986" s="202"/>
      <c r="Z986" s="202"/>
    </row>
    <row r="987" spans="1:26" ht="15.75" customHeight="1" x14ac:dyDescent="0.25">
      <c r="A987" s="203"/>
      <c r="B987" s="203"/>
      <c r="C987" s="204"/>
      <c r="D987" s="204"/>
      <c r="E987" s="202"/>
      <c r="F987" s="202"/>
      <c r="G987" s="202"/>
      <c r="H987" s="202"/>
      <c r="I987" s="202"/>
      <c r="J987" s="202"/>
      <c r="K987" s="202"/>
      <c r="L987" s="202"/>
      <c r="M987" s="202"/>
      <c r="N987" s="202"/>
      <c r="O987" s="202"/>
      <c r="P987" s="202"/>
      <c r="Q987" s="202"/>
      <c r="R987" s="202"/>
      <c r="S987" s="202"/>
      <c r="T987" s="202"/>
      <c r="U987" s="202"/>
      <c r="V987" s="202"/>
      <c r="W987" s="202"/>
      <c r="X987" s="202"/>
      <c r="Y987" s="202"/>
      <c r="Z987" s="202"/>
    </row>
    <row r="988" spans="1:26" ht="15.75" customHeight="1" x14ac:dyDescent="0.25">
      <c r="A988" s="203"/>
      <c r="B988" s="203"/>
      <c r="C988" s="204"/>
      <c r="D988" s="204"/>
      <c r="E988" s="202"/>
      <c r="F988" s="202"/>
      <c r="G988" s="202"/>
      <c r="H988" s="202"/>
      <c r="I988" s="202"/>
      <c r="J988" s="202"/>
      <c r="K988" s="202"/>
      <c r="L988" s="202"/>
      <c r="M988" s="202"/>
      <c r="N988" s="202"/>
      <c r="O988" s="202"/>
      <c r="P988" s="202"/>
      <c r="Q988" s="202"/>
      <c r="R988" s="202"/>
      <c r="S988" s="202"/>
      <c r="T988" s="202"/>
      <c r="U988" s="202"/>
      <c r="V988" s="202"/>
      <c r="W988" s="202"/>
      <c r="X988" s="202"/>
      <c r="Y988" s="202"/>
      <c r="Z988" s="202"/>
    </row>
    <row r="989" spans="1:26" ht="15.75" customHeight="1" x14ac:dyDescent="0.25">
      <c r="A989" s="203"/>
      <c r="B989" s="203"/>
      <c r="C989" s="204"/>
      <c r="D989" s="204"/>
      <c r="E989" s="202"/>
      <c r="F989" s="202"/>
      <c r="G989" s="202"/>
      <c r="H989" s="202"/>
      <c r="I989" s="202"/>
      <c r="J989" s="202"/>
      <c r="K989" s="202"/>
      <c r="L989" s="202"/>
      <c r="M989" s="202"/>
      <c r="N989" s="202"/>
      <c r="O989" s="202"/>
      <c r="P989" s="202"/>
      <c r="Q989" s="202"/>
      <c r="R989" s="202"/>
      <c r="S989" s="202"/>
      <c r="T989" s="202"/>
      <c r="U989" s="202"/>
      <c r="V989" s="202"/>
      <c r="W989" s="202"/>
      <c r="X989" s="202"/>
      <c r="Y989" s="202"/>
      <c r="Z989" s="202"/>
    </row>
    <row r="990" spans="1:26" ht="15.75" customHeight="1" x14ac:dyDescent="0.25">
      <c r="A990" s="203"/>
      <c r="B990" s="203"/>
      <c r="C990" s="204"/>
      <c r="D990" s="204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  <c r="U990" s="202"/>
      <c r="V990" s="202"/>
      <c r="W990" s="202"/>
      <c r="X990" s="202"/>
      <c r="Y990" s="202"/>
      <c r="Z990" s="202"/>
    </row>
    <row r="991" spans="1:26" ht="15.75" customHeight="1" x14ac:dyDescent="0.25">
      <c r="A991" s="203"/>
      <c r="B991" s="203"/>
      <c r="C991" s="204"/>
      <c r="D991" s="204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  <c r="U991" s="202"/>
      <c r="V991" s="202"/>
      <c r="W991" s="202"/>
      <c r="X991" s="202"/>
      <c r="Y991" s="202"/>
      <c r="Z991" s="202"/>
    </row>
    <row r="992" spans="1:26" ht="15.75" customHeight="1" x14ac:dyDescent="0.25">
      <c r="A992" s="203"/>
      <c r="B992" s="203"/>
      <c r="C992" s="204"/>
      <c r="D992" s="204"/>
      <c r="E992" s="202"/>
      <c r="F992" s="202"/>
      <c r="G992" s="202"/>
      <c r="H992" s="202"/>
      <c r="I992" s="202"/>
      <c r="J992" s="202"/>
      <c r="K992" s="202"/>
      <c r="L992" s="202"/>
      <c r="M992" s="202"/>
      <c r="N992" s="202"/>
      <c r="O992" s="202"/>
      <c r="P992" s="202"/>
      <c r="Q992" s="202"/>
      <c r="R992" s="202"/>
      <c r="S992" s="202"/>
      <c r="T992" s="202"/>
      <c r="U992" s="202"/>
      <c r="V992" s="202"/>
      <c r="W992" s="202"/>
      <c r="X992" s="202"/>
      <c r="Y992" s="202"/>
      <c r="Z992" s="202"/>
    </row>
    <row r="993" spans="1:26" ht="15.75" customHeight="1" x14ac:dyDescent="0.25">
      <c r="A993" s="203"/>
      <c r="B993" s="203"/>
      <c r="C993" s="204"/>
      <c r="D993" s="204"/>
      <c r="E993" s="202"/>
      <c r="F993" s="202"/>
      <c r="G993" s="202"/>
      <c r="H993" s="202"/>
      <c r="I993" s="202"/>
      <c r="J993" s="202"/>
      <c r="K993" s="202"/>
      <c r="L993" s="202"/>
      <c r="M993" s="202"/>
      <c r="N993" s="202"/>
      <c r="O993" s="202"/>
      <c r="P993" s="202"/>
      <c r="Q993" s="202"/>
      <c r="R993" s="202"/>
      <c r="S993" s="202"/>
      <c r="T993" s="202"/>
      <c r="U993" s="202"/>
      <c r="V993" s="202"/>
      <c r="W993" s="202"/>
      <c r="X993" s="202"/>
      <c r="Y993" s="202"/>
      <c r="Z993" s="202"/>
    </row>
    <row r="994" spans="1:26" ht="15.75" customHeight="1" x14ac:dyDescent="0.25">
      <c r="A994" s="203"/>
      <c r="B994" s="203"/>
      <c r="C994" s="204"/>
      <c r="D994" s="204"/>
      <c r="E994" s="202"/>
      <c r="F994" s="202"/>
      <c r="G994" s="202"/>
      <c r="H994" s="202"/>
      <c r="I994" s="202"/>
      <c r="J994" s="202"/>
      <c r="K994" s="202"/>
      <c r="L994" s="202"/>
      <c r="M994" s="202"/>
      <c r="N994" s="202"/>
      <c r="O994" s="202"/>
      <c r="P994" s="202"/>
      <c r="Q994" s="202"/>
      <c r="R994" s="202"/>
      <c r="S994" s="202"/>
      <c r="T994" s="202"/>
      <c r="U994" s="202"/>
      <c r="V994" s="202"/>
      <c r="W994" s="202"/>
      <c r="X994" s="202"/>
      <c r="Y994" s="202"/>
      <c r="Z994" s="202"/>
    </row>
    <row r="995" spans="1:26" ht="15.75" customHeight="1" x14ac:dyDescent="0.25">
      <c r="A995" s="203"/>
      <c r="B995" s="203"/>
      <c r="C995" s="204"/>
      <c r="D995" s="204"/>
      <c r="E995" s="202"/>
      <c r="F995" s="202"/>
      <c r="G995" s="202"/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2"/>
      <c r="S995" s="202"/>
      <c r="T995" s="202"/>
      <c r="U995" s="202"/>
      <c r="V995" s="202"/>
      <c r="W995" s="202"/>
      <c r="X995" s="202"/>
      <c r="Y995" s="202"/>
      <c r="Z995" s="202"/>
    </row>
    <row r="996" spans="1:26" ht="15.75" customHeight="1" x14ac:dyDescent="0.25">
      <c r="A996" s="203"/>
      <c r="B996" s="203"/>
      <c r="C996" s="204"/>
      <c r="D996" s="204"/>
      <c r="E996" s="202"/>
      <c r="F996" s="202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Q996" s="202"/>
      <c r="R996" s="202"/>
      <c r="S996" s="202"/>
      <c r="T996" s="202"/>
      <c r="U996" s="202"/>
      <c r="V996" s="202"/>
      <c r="W996" s="202"/>
      <c r="X996" s="202"/>
      <c r="Y996" s="202"/>
      <c r="Z996" s="202"/>
    </row>
    <row r="997" spans="1:26" ht="15.75" customHeight="1" x14ac:dyDescent="0.25">
      <c r="A997" s="203"/>
      <c r="B997" s="203"/>
      <c r="C997" s="204"/>
      <c r="D997" s="204"/>
      <c r="E997" s="202"/>
      <c r="F997" s="202"/>
      <c r="G997" s="202"/>
      <c r="H997" s="202"/>
      <c r="I997" s="202"/>
      <c r="J997" s="202"/>
      <c r="K997" s="202"/>
      <c r="L997" s="202"/>
      <c r="M997" s="202"/>
      <c r="N997" s="202"/>
      <c r="O997" s="202"/>
      <c r="P997" s="202"/>
      <c r="Q997" s="202"/>
      <c r="R997" s="202"/>
      <c r="S997" s="202"/>
      <c r="T997" s="202"/>
      <c r="U997" s="202"/>
      <c r="V997" s="202"/>
      <c r="W997" s="202"/>
      <c r="X997" s="202"/>
      <c r="Y997" s="202"/>
      <c r="Z997" s="202"/>
    </row>
    <row r="998" spans="1:26" ht="15.75" customHeight="1" x14ac:dyDescent="0.25">
      <c r="A998" s="203"/>
      <c r="B998" s="203"/>
      <c r="C998" s="204"/>
      <c r="D998" s="204"/>
      <c r="E998" s="202"/>
      <c r="F998" s="202"/>
      <c r="G998" s="202"/>
      <c r="H998" s="202"/>
      <c r="I998" s="202"/>
      <c r="J998" s="202"/>
      <c r="K998" s="202"/>
      <c r="L998" s="202"/>
      <c r="M998" s="202"/>
      <c r="N998" s="202"/>
      <c r="O998" s="202"/>
      <c r="P998" s="202"/>
      <c r="Q998" s="202"/>
      <c r="R998" s="202"/>
      <c r="S998" s="202"/>
      <c r="T998" s="202"/>
      <c r="U998" s="202"/>
      <c r="V998" s="202"/>
      <c r="W998" s="202"/>
      <c r="X998" s="202"/>
      <c r="Y998" s="202"/>
      <c r="Z998" s="202"/>
    </row>
    <row r="999" spans="1:26" ht="15.75" customHeight="1" x14ac:dyDescent="0.25">
      <c r="A999" s="203"/>
      <c r="B999" s="203"/>
      <c r="C999" s="204"/>
      <c r="D999" s="204"/>
      <c r="E999" s="202"/>
      <c r="F999" s="202"/>
      <c r="G999" s="202"/>
      <c r="H999" s="202"/>
      <c r="I999" s="202"/>
      <c r="J999" s="202"/>
      <c r="K999" s="202"/>
      <c r="L999" s="202"/>
      <c r="M999" s="202"/>
      <c r="N999" s="202"/>
      <c r="O999" s="202"/>
      <c r="P999" s="202"/>
      <c r="Q999" s="202"/>
      <c r="R999" s="202"/>
      <c r="S999" s="202"/>
      <c r="T999" s="202"/>
      <c r="U999" s="202"/>
      <c r="V999" s="202"/>
      <c r="W999" s="202"/>
      <c r="X999" s="202"/>
      <c r="Y999" s="202"/>
      <c r="Z999" s="202"/>
    </row>
    <row r="1000" spans="1:26" ht="15.75" customHeight="1" x14ac:dyDescent="0.25">
      <c r="A1000" s="203"/>
      <c r="B1000" s="203"/>
      <c r="C1000" s="204"/>
      <c r="D1000" s="204"/>
      <c r="E1000" s="202"/>
      <c r="F1000" s="202"/>
      <c r="G1000" s="202"/>
      <c r="H1000" s="202"/>
      <c r="I1000" s="202"/>
      <c r="J1000" s="202"/>
      <c r="K1000" s="202"/>
      <c r="L1000" s="202"/>
      <c r="M1000" s="202"/>
      <c r="N1000" s="202"/>
      <c r="O1000" s="202"/>
      <c r="P1000" s="202"/>
      <c r="Q1000" s="202"/>
      <c r="R1000" s="202"/>
      <c r="S1000" s="202"/>
      <c r="T1000" s="202"/>
      <c r="U1000" s="202"/>
      <c r="V1000" s="202"/>
      <c r="W1000" s="202"/>
      <c r="X1000" s="202"/>
      <c r="Y1000" s="202"/>
      <c r="Z1000" s="202"/>
    </row>
  </sheetData>
  <mergeCells count="21">
    <mergeCell ref="B5:D5"/>
    <mergeCell ref="A1:D1"/>
    <mergeCell ref="B4:D4"/>
    <mergeCell ref="B3:D3"/>
    <mergeCell ref="B12:D12"/>
    <mergeCell ref="B11:D11"/>
    <mergeCell ref="B10:D10"/>
    <mergeCell ref="B9:D9"/>
    <mergeCell ref="B8:D8"/>
    <mergeCell ref="B7:D7"/>
    <mergeCell ref="B6:D6"/>
    <mergeCell ref="B22:D22"/>
    <mergeCell ref="B13:D13"/>
    <mergeCell ref="B14:D14"/>
    <mergeCell ref="B16:D16"/>
    <mergeCell ref="B15:D15"/>
    <mergeCell ref="B18:D18"/>
    <mergeCell ref="B17:D17"/>
    <mergeCell ref="B21:D21"/>
    <mergeCell ref="B20:D20"/>
    <mergeCell ref="B19:D19"/>
  </mergeCells>
  <printOptions horizontalCentered="1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 Data</vt:lpstr>
      <vt:lpstr>Coach</vt:lpstr>
      <vt:lpstr>Game Report</vt:lpstr>
      <vt:lpstr>FrontGameCard</vt:lpstr>
      <vt:lpstr>RefBack</vt:lpstr>
      <vt:lpstr>PA</vt:lpstr>
      <vt:lpstr>PA 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bshields</dc:creator>
  <cp:lastModifiedBy>Eddie Dean</cp:lastModifiedBy>
  <cp:lastPrinted>2021-08-18T14:29:32Z</cp:lastPrinted>
  <dcterms:created xsi:type="dcterms:W3CDTF">2005-08-30T21:31:46Z</dcterms:created>
  <dcterms:modified xsi:type="dcterms:W3CDTF">2021-08-18T14:31:29Z</dcterms:modified>
</cp:coreProperties>
</file>